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WPT&amp;BC Deptt." sheetId="1" r:id="rId1"/>
  </sheets>
  <definedNames>
    <definedName name="_xlnm.Print_Titles" localSheetId="0">'WPT&amp;BC Deptt.'!$3:$5</definedName>
  </definedNames>
  <calcPr calcId="124519"/>
</workbook>
</file>

<file path=xl/calcChain.xml><?xml version="1.0" encoding="utf-8"?>
<calcChain xmlns="http://schemas.openxmlformats.org/spreadsheetml/2006/main">
  <c r="N96" i="1"/>
  <c r="L96"/>
  <c r="K96"/>
  <c r="G96"/>
  <c r="F96"/>
  <c r="E93"/>
  <c r="L88"/>
  <c r="I84"/>
  <c r="E84"/>
  <c r="N82"/>
  <c r="K82"/>
  <c r="G82"/>
  <c r="F82"/>
  <c r="L78"/>
  <c r="L69"/>
  <c r="E61"/>
  <c r="L52"/>
  <c r="E42"/>
  <c r="N40"/>
  <c r="K40"/>
  <c r="G40"/>
  <c r="F40"/>
  <c r="D40"/>
  <c r="E37"/>
  <c r="L37" s="1"/>
  <c r="L40" s="1"/>
  <c r="N32"/>
  <c r="K32"/>
  <c r="H32"/>
  <c r="H108" s="1"/>
  <c r="G32"/>
  <c r="F32"/>
  <c r="L24"/>
  <c r="L20"/>
  <c r="L12"/>
  <c r="L7"/>
  <c r="N108" l="1"/>
  <c r="G108"/>
  <c r="F108"/>
  <c r="K108"/>
  <c r="L82"/>
  <c r="L32"/>
  <c r="L108" l="1"/>
</calcChain>
</file>

<file path=xl/sharedStrings.xml><?xml version="1.0" encoding="utf-8"?>
<sst xmlns="http://schemas.openxmlformats.org/spreadsheetml/2006/main" count="77" uniqueCount="54">
  <si>
    <t>Rs. in Lakh</t>
  </si>
  <si>
    <t>Sl. No.</t>
  </si>
  <si>
    <t>Name of the projects</t>
  </si>
  <si>
    <t>Sanction Date</t>
  </si>
  <si>
    <t>Approved Cost</t>
  </si>
  <si>
    <t xml:space="preserve">Release Break-up
</t>
  </si>
  <si>
    <t>Department yet to move for fund</t>
  </si>
  <si>
    <t>Utilisation Break-up</t>
  </si>
  <si>
    <t>UC submtd</t>
  </si>
  <si>
    <t>UC pending</t>
  </si>
  <si>
    <t>State share recommended</t>
  </si>
  <si>
    <t xml:space="preserve">Date </t>
  </si>
  <si>
    <t>Amount</t>
  </si>
  <si>
    <t>Physical Progress</t>
  </si>
  <si>
    <t>2011-12</t>
  </si>
  <si>
    <t>Construction of Road with MTBT from UT Road at Dimakuchi Donbosco School to Badlapara via Kalikhola Road, Udalguri in Assam</t>
  </si>
  <si>
    <t>upgradation of NT road through Ramphalbil Bazar to all weather road with conversion of SPT bridges into RCC bridge(International Border Areas) in Kokrajhar District.</t>
  </si>
  <si>
    <t>Upgradation of Road from NH-31 (C) via Serfanguri, Nepalpara, Athiabari, Ebargaon, Thaigiriguri and No. 2 Hazarikapara to Kapuragaon in Kokrajhar</t>
  </si>
  <si>
    <t xml:space="preserve">  </t>
  </si>
  <si>
    <t>Construction of RCC Br. No. 8/1 over Saral Bhanga on Dotma Balajan Road in Kokrajhar District</t>
  </si>
  <si>
    <t>Construction of RCC bridge No 15/2 over river Burisuti on Patdadaha Panbari Road in Chirang District</t>
  </si>
  <si>
    <t>Tamulpur Piped Water Supply Scheme in Baksa District</t>
  </si>
  <si>
    <t xml:space="preserve"> </t>
  </si>
  <si>
    <t>Total 2011-12</t>
  </si>
  <si>
    <t>2012-2013</t>
  </si>
  <si>
    <t>Construction of Road from Rongaichara to Bhola Bazar in Baksa District.</t>
  </si>
  <si>
    <t>Conversion of washed out STP Bridge No. 2/1 over river Hell into RCC Bridge on Shialmari Moinaguri Road in Kokrajhar District</t>
  </si>
  <si>
    <t>Total 2012-13</t>
  </si>
  <si>
    <t>2013-2014</t>
  </si>
  <si>
    <t xml:space="preserve">Construction of Road from Paoriputa to Natun Panbari with black topping and construction of RCC Bridge over river Pasnai in Udalguri Rural Road Division (Length - 2.30 Km) in Udalguri District of Assam </t>
  </si>
  <si>
    <t>Improvement/Upgradation of Mangaldoi Bhutiachang Samrang road from CH-47722M to CH-48292 and fromCH-50000 to CH-62500M including cross drainage works in Udalguri District</t>
  </si>
  <si>
    <t>Improvement of road from Budura to Parbhuchuba Dimakuchi PWD Road at Batabari via Khasiachuba, Barangabari in Udalguri District</t>
  </si>
  <si>
    <t>Const of RCC Br. No.9/8 over Laska on Dauluguri Dotma road in Kokrajhar District</t>
  </si>
  <si>
    <t>Improvement of Kadamtal Nikashi Road from Kuchighar to Bhaluk donga in Baksa Diastrict</t>
  </si>
  <si>
    <t>Improvement of Road from Khairabari to Jamuguri in Udalguri District</t>
  </si>
  <si>
    <t>Improvement of Road from Barama-Dhamdhama-Tamulpur under Non Lapsable Central pool of Resources in Baksa District</t>
  </si>
  <si>
    <t>College of Nursing at Kokrajhar in Kokrjhar District</t>
  </si>
  <si>
    <t>Conversion of SPT Bridge No. 10/1, 12/3, 14/2 and 16/1 into RCC Bridge on metd. Kokrajhar Bahalpur road in Kokrajhar District</t>
  </si>
  <si>
    <t>Total 2013-2014</t>
  </si>
  <si>
    <t>2014-2015</t>
  </si>
  <si>
    <t>Improvement of  Sujit Narzary  road from Tihu Chowk to Barimakha via Belguri Pathar in Baksa District</t>
  </si>
  <si>
    <t xml:space="preserve">Construction of Road from Borobazar to Gumergaon via Chawdhuripara in Chirang District </t>
  </si>
  <si>
    <t>Met &amp; Bt road from Jaipur NH-31C to Amguri JD Road (Dumbruguri to Amguri) including construction of RCC Bridges &amp; Culvertsin in Kokrajhar District</t>
  </si>
  <si>
    <t>Total 2014-2015</t>
  </si>
  <si>
    <t>2015-2016</t>
  </si>
  <si>
    <t xml:space="preserve">Construction of road from Bijni Subhaijhar road at village Nayapara No.2 to Kathalguri via Sanyasiguri including construction of RCC bridge No.1/2 over river Chara in Chirang District, in Assam.                                                  </t>
  </si>
  <si>
    <t>2016-2017</t>
  </si>
  <si>
    <t>Construction of road from Subhaijhar to Uttar Ballamnguri via Kumarshali at Bijni in Chirang District under NLCPR in Assam</t>
  </si>
  <si>
    <t>2017-2018</t>
  </si>
  <si>
    <t>Impovement of Udalguri Sapekhaity Bhakatpara Road in Udalguri Rural Road Division” in   Udalguri District of Assam under NLCPR.</t>
  </si>
  <si>
    <t>GRAND TOTAL : (WPT&amp;BC)</t>
  </si>
  <si>
    <t>Total State share</t>
  </si>
  <si>
    <t>NLCPR -ongoing projects  : WPT&amp;BC Department as on June, 2019</t>
  </si>
  <si>
    <t>Grant share recommended by T&amp;D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</si>
</sst>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20"/>
      <color theme="1"/>
      <name val="Arial"/>
      <family val="2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12"/>
      <color rgb="FFFF0000"/>
      <name val="Times New Roman"/>
      <family val="1"/>
    </font>
    <font>
      <sz val="20"/>
      <color theme="1"/>
      <name val="Calibri"/>
      <family val="2"/>
      <scheme val="minor"/>
    </font>
    <font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22"/>
      <name val="Times New Roman"/>
      <family val="1"/>
    </font>
    <font>
      <sz val="22"/>
      <name val="Calibri"/>
      <family val="2"/>
      <scheme val="minor"/>
    </font>
    <font>
      <b/>
      <sz val="14"/>
      <name val="Times New Roman"/>
      <family val="1"/>
    </font>
    <font>
      <b/>
      <sz val="20"/>
      <color rgb="FFFF0000"/>
      <name val="Times New Roman"/>
      <family val="1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rgb="FFFF0000"/>
      <name val="Times New Roman"/>
      <family val="1"/>
    </font>
    <font>
      <b/>
      <sz val="24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0" xfId="0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9" fontId="14" fillId="2" borderId="1" xfId="0" applyNumberFormat="1" applyFont="1" applyFill="1" applyBorder="1" applyAlignment="1">
      <alignment horizontal="center" vertical="top" wrapText="1"/>
    </xf>
    <xf numFmtId="14" fontId="11" fillId="2" borderId="1" xfId="0" applyNumberFormat="1" applyFont="1" applyFill="1" applyBorder="1" applyAlignment="1">
      <alignment horizontal="left" vertical="top" wrapText="1"/>
    </xf>
    <xf numFmtId="14" fontId="16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top" wrapText="1"/>
    </xf>
    <xf numFmtId="14" fontId="19" fillId="2" borderId="1" xfId="0" applyNumberFormat="1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left" vertical="top" wrapText="1"/>
    </xf>
    <xf numFmtId="10" fontId="14" fillId="2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vertical="top" wrapText="1"/>
    </xf>
    <xf numFmtId="0" fontId="21" fillId="2" borderId="9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9" fontId="6" fillId="2" borderId="1" xfId="0" applyNumberFormat="1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2" fontId="12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left" vertical="top" wrapText="1"/>
    </xf>
    <xf numFmtId="9" fontId="12" fillId="2" borderId="1" xfId="0" applyNumberFormat="1" applyFont="1" applyFill="1" applyBorder="1" applyAlignment="1">
      <alignment horizontal="center" vertical="top" wrapText="1"/>
    </xf>
    <xf numFmtId="14" fontId="19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justify" vertical="top"/>
    </xf>
    <xf numFmtId="0" fontId="23" fillId="2" borderId="0" xfId="0" applyFont="1" applyFill="1" applyAlignment="1">
      <alignment horizontal="center" vertical="top" wrapText="1"/>
    </xf>
    <xf numFmtId="2" fontId="14" fillId="2" borderId="1" xfId="0" applyNumberFormat="1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center" vertical="top" wrapText="1"/>
    </xf>
    <xf numFmtId="0" fontId="3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2" fontId="3" fillId="2" borderId="0" xfId="0" applyNumberFormat="1" applyFont="1" applyFill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2" fontId="20" fillId="2" borderId="1" xfId="0" applyNumberFormat="1" applyFont="1" applyFill="1" applyBorder="1" applyAlignment="1">
      <alignment horizontal="center" vertical="top" wrapText="1"/>
    </xf>
    <xf numFmtId="2" fontId="24" fillId="2" borderId="1" xfId="0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9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14" fontId="19" fillId="2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4" fontId="11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14" fontId="13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14" fontId="19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9" fontId="22" fillId="2" borderId="1" xfId="0" applyNumberFormat="1" applyFont="1" applyFill="1" applyBorder="1" applyAlignment="1">
      <alignment horizontal="center" vertical="top" wrapText="1"/>
    </xf>
    <xf numFmtId="2" fontId="15" fillId="2" borderId="6" xfId="0" applyNumberFormat="1" applyFont="1" applyFill="1" applyBorder="1" applyAlignment="1">
      <alignment horizontal="center" vertical="top" wrapText="1"/>
    </xf>
    <xf numFmtId="2" fontId="15" fillId="2" borderId="7" xfId="0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9" fontId="15" fillId="2" borderId="1" xfId="0" applyNumberFormat="1" applyFont="1" applyFill="1" applyBorder="1" applyAlignment="1">
      <alignment horizontal="center" vertical="top" wrapText="1"/>
    </xf>
    <xf numFmtId="2" fontId="20" fillId="2" borderId="4" xfId="0" applyNumberFormat="1" applyFont="1" applyFill="1" applyBorder="1" applyAlignment="1">
      <alignment horizontal="center" vertical="top" wrapText="1"/>
    </xf>
    <xf numFmtId="2" fontId="20" fillId="2" borderId="3" xfId="0" applyNumberFormat="1" applyFont="1" applyFill="1" applyBorder="1" applyAlignment="1">
      <alignment horizontal="center" vertical="top" wrapText="1"/>
    </xf>
    <xf numFmtId="2" fontId="15" fillId="2" borderId="6" xfId="0" applyNumberFormat="1" applyFont="1" applyFill="1" applyBorder="1" applyAlignment="1">
      <alignment vertical="top" wrapText="1"/>
    </xf>
    <xf numFmtId="2" fontId="15" fillId="2" borderId="7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2" fontId="10" fillId="2" borderId="4" xfId="0" applyNumberFormat="1" applyFont="1" applyFill="1" applyBorder="1" applyAlignment="1">
      <alignment horizontal="center" vertical="top" wrapText="1"/>
    </xf>
    <xf numFmtId="2" fontId="10" fillId="2" borderId="3" xfId="0" applyNumberFormat="1" applyFont="1" applyFill="1" applyBorder="1" applyAlignment="1">
      <alignment horizontal="center" vertical="top" wrapText="1"/>
    </xf>
    <xf numFmtId="2" fontId="20" fillId="2" borderId="5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14" fontId="29" fillId="2" borderId="6" xfId="0" applyNumberFormat="1" applyFont="1" applyFill="1" applyBorder="1" applyAlignment="1">
      <alignment horizontal="center" vertical="top" wrapText="1"/>
    </xf>
    <xf numFmtId="14" fontId="29" fillId="2" borderId="7" xfId="0" applyNumberFormat="1" applyFont="1" applyFill="1" applyBorder="1" applyAlignment="1">
      <alignment horizontal="center" vertical="top" wrapText="1"/>
    </xf>
    <xf numFmtId="2" fontId="10" fillId="2" borderId="5" xfId="0" applyNumberFormat="1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vertical="top" wrapText="1"/>
    </xf>
    <xf numFmtId="17" fontId="22" fillId="2" borderId="1" xfId="0" applyNumberFormat="1" applyFont="1" applyFill="1" applyBorder="1" applyAlignment="1">
      <alignment horizontal="center" vertical="top" wrapText="1"/>
    </xf>
    <xf numFmtId="17" fontId="13" fillId="2" borderId="1" xfId="0" applyNumberFormat="1" applyFont="1" applyFill="1" applyBorder="1" applyAlignment="1">
      <alignment horizontal="center" vertical="top" wrapText="1"/>
    </xf>
    <xf numFmtId="2" fontId="22" fillId="2" borderId="1" xfId="0" applyNumberFormat="1" applyFont="1" applyFill="1" applyBorder="1" applyAlignment="1">
      <alignment horizontal="left" vertical="top" wrapText="1"/>
    </xf>
    <xf numFmtId="14" fontId="13" fillId="2" borderId="1" xfId="0" applyNumberFormat="1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vertical="top" wrapText="1"/>
    </xf>
    <xf numFmtId="0" fontId="25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2" fontId="12" fillId="2" borderId="1" xfId="0" applyNumberFormat="1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2" fontId="22" fillId="2" borderId="1" xfId="0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left" vertical="top" wrapText="1"/>
    </xf>
    <xf numFmtId="2" fontId="31" fillId="2" borderId="4" xfId="0" applyNumberFormat="1" applyFont="1" applyFill="1" applyBorder="1" applyAlignment="1">
      <alignment horizontal="center" vertical="top" wrapText="1"/>
    </xf>
    <xf numFmtId="2" fontId="31" fillId="2" borderId="3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view="pageBreakPreview" zoomScale="60" workbookViewId="0">
      <selection activeCell="K10" sqref="K10"/>
    </sheetView>
  </sheetViews>
  <sheetFormatPr defaultRowHeight="27"/>
  <cols>
    <col min="1" max="1" width="7.7109375" style="1" customWidth="1"/>
    <col min="2" max="2" width="70.7109375" style="2" customWidth="1"/>
    <col min="3" max="3" width="17.5703125" style="56" customWidth="1"/>
    <col min="4" max="4" width="16.5703125" style="3" customWidth="1"/>
    <col min="5" max="5" width="19" style="57" customWidth="1"/>
    <col min="6" max="6" width="20.5703125" style="3" customWidth="1"/>
    <col min="7" max="7" width="18.5703125" style="3" customWidth="1"/>
    <col min="8" max="8" width="13.5703125" style="1" customWidth="1"/>
    <col min="9" max="9" width="18.42578125" style="58" customWidth="1"/>
    <col min="10" max="10" width="15.7109375" style="3" customWidth="1"/>
    <col min="11" max="11" width="19.28515625" style="3" customWidth="1"/>
    <col min="12" max="12" width="16.28515625" style="36" customWidth="1"/>
    <col min="13" max="13" width="17.85546875" style="59" customWidth="1"/>
    <col min="14" max="14" width="21" style="3" customWidth="1"/>
    <col min="15" max="15" width="15.5703125" style="1" customWidth="1"/>
    <col min="16" max="16" width="2" style="4" hidden="1" customWidth="1"/>
    <col min="17" max="16384" width="9.140625" style="4"/>
  </cols>
  <sheetData>
    <row r="1" spans="1:16" ht="42.75" customHeight="1">
      <c r="C1" s="83" t="s">
        <v>52</v>
      </c>
      <c r="D1" s="83"/>
      <c r="E1" s="83"/>
      <c r="F1" s="83"/>
      <c r="G1" s="83"/>
      <c r="H1" s="83"/>
      <c r="I1" s="83"/>
      <c r="J1" s="83"/>
      <c r="K1" s="83"/>
      <c r="L1" s="83"/>
    </row>
    <row r="2" spans="1:16" s="8" customFormat="1" ht="42.75" customHeight="1">
      <c r="A2" s="5"/>
      <c r="B2" s="6"/>
      <c r="C2" s="80"/>
      <c r="D2" s="7"/>
      <c r="E2" s="7"/>
      <c r="F2" s="7"/>
      <c r="G2" s="7"/>
      <c r="H2" s="80"/>
      <c r="I2" s="84" t="s">
        <v>0</v>
      </c>
      <c r="J2" s="84"/>
      <c r="K2" s="84"/>
      <c r="L2" s="84"/>
      <c r="M2" s="84"/>
      <c r="N2" s="84"/>
      <c r="O2" s="81"/>
    </row>
    <row r="3" spans="1:16" s="10" customFormat="1" ht="48" customHeight="1">
      <c r="A3" s="89" t="s">
        <v>1</v>
      </c>
      <c r="B3" s="144" t="s">
        <v>2</v>
      </c>
      <c r="C3" s="87" t="s">
        <v>3</v>
      </c>
      <c r="D3" s="88" t="s">
        <v>4</v>
      </c>
      <c r="E3" s="89" t="s">
        <v>5</v>
      </c>
      <c r="F3" s="89"/>
      <c r="G3" s="88" t="s">
        <v>53</v>
      </c>
      <c r="H3" s="89" t="s">
        <v>6</v>
      </c>
      <c r="I3" s="89" t="s">
        <v>7</v>
      </c>
      <c r="J3" s="89"/>
      <c r="K3" s="79" t="s">
        <v>8</v>
      </c>
      <c r="L3" s="89" t="s">
        <v>9</v>
      </c>
      <c r="M3" s="140" t="s">
        <v>51</v>
      </c>
      <c r="N3" s="88" t="s">
        <v>10</v>
      </c>
      <c r="O3" s="142" t="s">
        <v>13</v>
      </c>
      <c r="P3" s="9"/>
    </row>
    <row r="4" spans="1:16" ht="87" customHeight="1">
      <c r="A4" s="89"/>
      <c r="B4" s="144"/>
      <c r="C4" s="87"/>
      <c r="D4" s="88"/>
      <c r="E4" s="11" t="s">
        <v>11</v>
      </c>
      <c r="F4" s="79" t="s">
        <v>12</v>
      </c>
      <c r="G4" s="88"/>
      <c r="H4" s="89"/>
      <c r="I4" s="11" t="s">
        <v>11</v>
      </c>
      <c r="J4" s="79" t="s">
        <v>12</v>
      </c>
      <c r="K4" s="79"/>
      <c r="L4" s="89"/>
      <c r="M4" s="141"/>
      <c r="N4" s="88"/>
      <c r="O4" s="143"/>
    </row>
    <row r="5" spans="1:16" s="15" customFormat="1" ht="27.75">
      <c r="A5" s="12">
        <v>1</v>
      </c>
      <c r="B5" s="68">
        <v>2</v>
      </c>
      <c r="C5" s="12">
        <v>3</v>
      </c>
      <c r="D5" s="68">
        <v>4</v>
      </c>
      <c r="E5" s="12">
        <v>5</v>
      </c>
      <c r="F5" s="68">
        <v>6</v>
      </c>
      <c r="G5" s="12">
        <v>7</v>
      </c>
      <c r="H5" s="68">
        <v>8</v>
      </c>
      <c r="I5" s="12">
        <v>9</v>
      </c>
      <c r="J5" s="68">
        <v>10</v>
      </c>
      <c r="K5" s="12">
        <v>11</v>
      </c>
      <c r="L5" s="68">
        <v>12</v>
      </c>
      <c r="M5" s="12">
        <v>13</v>
      </c>
      <c r="N5" s="68">
        <v>14</v>
      </c>
      <c r="O5" s="12">
        <v>15</v>
      </c>
      <c r="P5" s="68">
        <v>16</v>
      </c>
    </row>
    <row r="6" spans="1:16" s="15" customFormat="1">
      <c r="A6" s="12"/>
      <c r="B6" s="16" t="s">
        <v>14</v>
      </c>
      <c r="C6" s="12"/>
      <c r="D6" s="13"/>
      <c r="E6" s="14"/>
      <c r="F6" s="13"/>
      <c r="G6" s="13"/>
      <c r="H6" s="12"/>
      <c r="I6" s="14"/>
      <c r="J6" s="13"/>
      <c r="K6" s="13"/>
      <c r="L6" s="12"/>
      <c r="M6" s="60"/>
      <c r="N6" s="13"/>
      <c r="O6" s="12"/>
    </row>
    <row r="7" spans="1:16" ht="42" customHeight="1">
      <c r="A7" s="85">
        <v>1</v>
      </c>
      <c r="B7" s="90" t="s">
        <v>15</v>
      </c>
      <c r="C7" s="93">
        <v>40891</v>
      </c>
      <c r="D7" s="94">
        <v>620.91</v>
      </c>
      <c r="E7" s="73">
        <v>557.91</v>
      </c>
      <c r="F7" s="77"/>
      <c r="G7" s="94">
        <v>557.91</v>
      </c>
      <c r="H7" s="85">
        <v>0</v>
      </c>
      <c r="I7" s="85">
        <v>446.34</v>
      </c>
      <c r="J7" s="85"/>
      <c r="K7" s="77">
        <v>446.34</v>
      </c>
      <c r="L7" s="73">
        <f>E7-I7</f>
        <v>111.57</v>
      </c>
      <c r="M7" s="75">
        <v>62.09</v>
      </c>
      <c r="N7" s="77">
        <v>62.09</v>
      </c>
      <c r="O7" s="17">
        <v>0.83899999999999997</v>
      </c>
    </row>
    <row r="8" spans="1:16" ht="30" customHeight="1">
      <c r="A8" s="85"/>
      <c r="B8" s="91"/>
      <c r="C8" s="93"/>
      <c r="D8" s="94"/>
      <c r="E8" s="18">
        <v>40892</v>
      </c>
      <c r="F8" s="77">
        <v>223.17</v>
      </c>
      <c r="G8" s="94"/>
      <c r="H8" s="85"/>
      <c r="I8" s="18">
        <v>42040</v>
      </c>
      <c r="J8" s="77">
        <v>223.17</v>
      </c>
      <c r="K8" s="77"/>
      <c r="L8" s="73"/>
      <c r="M8" s="60"/>
      <c r="N8" s="77"/>
      <c r="O8" s="73"/>
    </row>
    <row r="9" spans="1:16" ht="29.25" customHeight="1">
      <c r="A9" s="85"/>
      <c r="B9" s="91"/>
      <c r="C9" s="93"/>
      <c r="D9" s="94"/>
      <c r="E9" s="18">
        <v>41694</v>
      </c>
      <c r="F9" s="77">
        <v>223.17</v>
      </c>
      <c r="G9" s="94"/>
      <c r="H9" s="85"/>
      <c r="I9" s="18">
        <v>42658</v>
      </c>
      <c r="J9" s="77">
        <v>223.17</v>
      </c>
      <c r="K9" s="77"/>
      <c r="L9" s="73"/>
      <c r="M9" s="60"/>
      <c r="N9" s="77"/>
      <c r="O9" s="73"/>
    </row>
    <row r="10" spans="1:16" ht="38.25" customHeight="1">
      <c r="A10" s="73"/>
      <c r="B10" s="92"/>
      <c r="C10" s="19"/>
      <c r="D10" s="77"/>
      <c r="E10" s="18">
        <v>42725</v>
      </c>
      <c r="F10" s="77">
        <v>111.57</v>
      </c>
      <c r="G10" s="79"/>
      <c r="H10" s="78"/>
      <c r="I10" s="18"/>
      <c r="J10" s="77"/>
      <c r="K10" s="77"/>
      <c r="L10" s="20"/>
      <c r="M10" s="61"/>
      <c r="N10" s="77"/>
      <c r="O10" s="73"/>
    </row>
    <row r="11" spans="1:16" ht="11.25" customHeight="1">
      <c r="A11" s="73"/>
      <c r="B11" s="74"/>
      <c r="C11" s="82"/>
      <c r="D11" s="79"/>
      <c r="E11" s="18"/>
      <c r="F11" s="77"/>
      <c r="G11" s="77"/>
      <c r="H11" s="73"/>
      <c r="I11" s="18"/>
      <c r="J11" s="77"/>
      <c r="K11" s="77"/>
      <c r="L11" s="73"/>
      <c r="M11" s="61"/>
      <c r="N11" s="77"/>
      <c r="O11" s="73"/>
    </row>
    <row r="12" spans="1:16" s="21" customFormat="1" ht="27.75" customHeight="1">
      <c r="A12" s="95">
        <v>2</v>
      </c>
      <c r="B12" s="96" t="s">
        <v>16</v>
      </c>
      <c r="C12" s="99">
        <v>40721</v>
      </c>
      <c r="D12" s="103">
        <v>764.18</v>
      </c>
      <c r="E12" s="72">
        <v>538.28</v>
      </c>
      <c r="F12" s="72"/>
      <c r="G12" s="72">
        <v>538.28</v>
      </c>
      <c r="H12" s="66"/>
      <c r="I12" s="101">
        <v>432.83</v>
      </c>
      <c r="J12" s="102"/>
      <c r="K12" s="72">
        <v>432.83</v>
      </c>
      <c r="L12" s="66">
        <f>E12-I12</f>
        <v>105.44999999999999</v>
      </c>
      <c r="M12" s="107">
        <v>74.599999999999994</v>
      </c>
      <c r="N12" s="103">
        <v>74.599999999999994</v>
      </c>
      <c r="O12" s="108">
        <v>0.6</v>
      </c>
    </row>
    <row r="13" spans="1:16" s="21" customFormat="1" ht="50.25" customHeight="1">
      <c r="A13" s="95"/>
      <c r="B13" s="97"/>
      <c r="C13" s="99"/>
      <c r="D13" s="103"/>
      <c r="E13" s="22">
        <v>40723</v>
      </c>
      <c r="F13" s="72">
        <v>269.70999999999998</v>
      </c>
      <c r="G13" s="72"/>
      <c r="H13" s="66"/>
      <c r="I13" s="22">
        <v>42571</v>
      </c>
      <c r="J13" s="72">
        <v>269.70999999999998</v>
      </c>
      <c r="K13" s="23"/>
      <c r="L13" s="66"/>
      <c r="M13" s="107"/>
      <c r="N13" s="103"/>
      <c r="O13" s="108"/>
    </row>
    <row r="14" spans="1:16" s="21" customFormat="1" ht="67.5" customHeight="1">
      <c r="A14" s="69"/>
      <c r="B14" s="98"/>
      <c r="C14" s="70"/>
      <c r="D14" s="72"/>
      <c r="E14" s="22">
        <v>42632</v>
      </c>
      <c r="F14" s="72">
        <v>268.57</v>
      </c>
      <c r="G14" s="72"/>
      <c r="H14" s="66"/>
      <c r="I14" s="22">
        <v>42966</v>
      </c>
      <c r="J14" s="72">
        <v>268.57</v>
      </c>
      <c r="K14" s="23"/>
      <c r="L14" s="66"/>
      <c r="M14" s="62"/>
      <c r="N14" s="72"/>
      <c r="O14" s="65"/>
    </row>
    <row r="15" spans="1:16" s="21" customFormat="1" ht="10.5" customHeight="1">
      <c r="A15" s="24"/>
      <c r="B15" s="23"/>
      <c r="C15" s="25"/>
      <c r="D15" s="23"/>
      <c r="E15" s="22"/>
      <c r="F15" s="72"/>
      <c r="G15" s="72"/>
      <c r="H15" s="66"/>
      <c r="I15" s="30"/>
      <c r="J15" s="23"/>
      <c r="K15" s="23"/>
      <c r="L15" s="66"/>
      <c r="M15" s="62"/>
      <c r="N15" s="72"/>
      <c r="O15" s="27"/>
    </row>
    <row r="16" spans="1:16" s="21" customFormat="1" ht="27.75" customHeight="1">
      <c r="A16" s="95">
        <v>3</v>
      </c>
      <c r="B16" s="96" t="s">
        <v>17</v>
      </c>
      <c r="C16" s="99">
        <v>40891</v>
      </c>
      <c r="D16" s="72">
        <v>759.7</v>
      </c>
      <c r="E16" s="72">
        <v>540.55999999999995</v>
      </c>
      <c r="F16" s="72"/>
      <c r="G16" s="103">
        <v>540.55999999999995</v>
      </c>
      <c r="H16" s="100">
        <v>0</v>
      </c>
      <c r="I16" s="101">
        <v>269.79000000000002</v>
      </c>
      <c r="J16" s="102"/>
      <c r="K16" s="72">
        <v>269.79000000000002</v>
      </c>
      <c r="L16" s="64">
        <v>270.77</v>
      </c>
      <c r="M16" s="109">
        <v>75.209999999999994</v>
      </c>
      <c r="N16" s="103">
        <v>61.67</v>
      </c>
      <c r="O16" s="104">
        <v>0.95</v>
      </c>
    </row>
    <row r="17" spans="1:16" s="21" customFormat="1" ht="50.25" customHeight="1">
      <c r="A17" s="95"/>
      <c r="B17" s="97"/>
      <c r="C17" s="99"/>
      <c r="D17" s="23" t="s">
        <v>18</v>
      </c>
      <c r="E17" s="22">
        <v>40892</v>
      </c>
      <c r="F17" s="72">
        <v>269.79000000000002</v>
      </c>
      <c r="G17" s="103"/>
      <c r="H17" s="100"/>
      <c r="I17" s="22">
        <v>42627</v>
      </c>
      <c r="J17" s="72">
        <v>269.79000000000002</v>
      </c>
      <c r="K17" s="72"/>
      <c r="L17" s="64"/>
      <c r="M17" s="110"/>
      <c r="N17" s="103"/>
      <c r="O17" s="104"/>
    </row>
    <row r="18" spans="1:16" s="21" customFormat="1" ht="63" customHeight="1">
      <c r="A18" s="24"/>
      <c r="B18" s="98"/>
      <c r="C18" s="25"/>
      <c r="D18" s="23"/>
      <c r="E18" s="22">
        <v>42698</v>
      </c>
      <c r="F18" s="72">
        <v>270.77</v>
      </c>
      <c r="G18" s="103"/>
      <c r="H18" s="100"/>
      <c r="I18" s="22"/>
      <c r="J18" s="72"/>
      <c r="K18" s="72"/>
      <c r="L18" s="26"/>
      <c r="M18" s="62"/>
      <c r="N18" s="72"/>
      <c r="O18" s="27"/>
    </row>
    <row r="19" spans="1:16" s="21" customFormat="1" ht="15" customHeight="1">
      <c r="A19" s="24"/>
      <c r="B19" s="23"/>
      <c r="C19" s="25"/>
      <c r="D19" s="23"/>
      <c r="E19" s="22"/>
      <c r="F19" s="72"/>
      <c r="G19" s="72"/>
      <c r="H19" s="66"/>
      <c r="I19" s="22"/>
      <c r="J19" s="72"/>
      <c r="K19" s="72"/>
      <c r="L19" s="26"/>
      <c r="M19" s="62"/>
      <c r="N19" s="72"/>
      <c r="O19" s="27"/>
    </row>
    <row r="20" spans="1:16" s="21" customFormat="1" ht="75.75" customHeight="1">
      <c r="A20" s="69">
        <v>4</v>
      </c>
      <c r="B20" s="96" t="s">
        <v>19</v>
      </c>
      <c r="C20" s="70">
        <v>40896</v>
      </c>
      <c r="D20" s="72">
        <v>1202.31</v>
      </c>
      <c r="E20" s="28">
        <v>857.1</v>
      </c>
      <c r="F20" s="28"/>
      <c r="G20" s="103">
        <v>857.1</v>
      </c>
      <c r="H20" s="100">
        <v>0</v>
      </c>
      <c r="I20" s="105">
        <v>857.1</v>
      </c>
      <c r="J20" s="106"/>
      <c r="K20" s="28">
        <v>857.1</v>
      </c>
      <c r="L20" s="107">
        <f>E20-I20</f>
        <v>0</v>
      </c>
      <c r="M20" s="62">
        <v>119.04</v>
      </c>
      <c r="N20" s="72">
        <v>95.24</v>
      </c>
      <c r="O20" s="29">
        <v>0.8</v>
      </c>
    </row>
    <row r="21" spans="1:16" s="21" customFormat="1" ht="31.5" customHeight="1">
      <c r="A21" s="24"/>
      <c r="B21" s="97"/>
      <c r="C21" s="25" t="s">
        <v>18</v>
      </c>
      <c r="D21" s="23" t="s">
        <v>18</v>
      </c>
      <c r="E21" s="22">
        <v>40896</v>
      </c>
      <c r="F21" s="72">
        <v>428.55</v>
      </c>
      <c r="G21" s="103"/>
      <c r="H21" s="100"/>
      <c r="I21" s="22">
        <v>42747</v>
      </c>
      <c r="J21" s="72">
        <v>428.55</v>
      </c>
      <c r="K21" s="23"/>
      <c r="L21" s="107"/>
      <c r="M21" s="62"/>
      <c r="N21" s="72"/>
      <c r="O21" s="27"/>
    </row>
    <row r="22" spans="1:16" s="21" customFormat="1" ht="29.25" customHeight="1">
      <c r="A22" s="24"/>
      <c r="B22" s="98"/>
      <c r="C22" s="25"/>
      <c r="D22" s="23"/>
      <c r="E22" s="22">
        <v>42374</v>
      </c>
      <c r="F22" s="72">
        <v>428.55</v>
      </c>
      <c r="G22" s="103"/>
      <c r="H22" s="100"/>
      <c r="I22" s="22">
        <v>42990</v>
      </c>
      <c r="J22" s="72">
        <v>428.55</v>
      </c>
      <c r="K22" s="23"/>
      <c r="L22" s="66"/>
      <c r="M22" s="62"/>
      <c r="N22" s="72"/>
      <c r="O22" s="27"/>
    </row>
    <row r="23" spans="1:16" s="21" customFormat="1" ht="15" customHeight="1">
      <c r="A23" s="24"/>
      <c r="B23" s="23"/>
      <c r="C23" s="25"/>
      <c r="D23" s="23"/>
      <c r="E23" s="22"/>
      <c r="F23" s="72"/>
      <c r="G23" s="72"/>
      <c r="H23" s="66"/>
      <c r="I23" s="22"/>
      <c r="J23" s="72"/>
      <c r="K23" s="23"/>
      <c r="L23" s="66"/>
      <c r="M23" s="62"/>
      <c r="N23" s="72"/>
      <c r="O23" s="27"/>
    </row>
    <row r="24" spans="1:16" s="21" customFormat="1" ht="61.5" customHeight="1">
      <c r="A24" s="95">
        <v>5</v>
      </c>
      <c r="B24" s="96" t="s">
        <v>20</v>
      </c>
      <c r="C24" s="99">
        <v>40960</v>
      </c>
      <c r="D24" s="72">
        <v>719.17</v>
      </c>
      <c r="E24" s="28">
        <v>517.79999999999995</v>
      </c>
      <c r="F24" s="28"/>
      <c r="G24" s="28">
        <v>517.79999999999995</v>
      </c>
      <c r="H24" s="64">
        <v>0</v>
      </c>
      <c r="I24" s="111">
        <v>517.79999999999995</v>
      </c>
      <c r="J24" s="112"/>
      <c r="K24" s="28">
        <v>517.79999999999995</v>
      </c>
      <c r="L24" s="64">
        <f>E24-I24</f>
        <v>0</v>
      </c>
      <c r="M24" s="62">
        <v>71.91</v>
      </c>
      <c r="N24" s="72">
        <v>28.77</v>
      </c>
      <c r="O24" s="65">
        <v>0.48499999999999999</v>
      </c>
    </row>
    <row r="25" spans="1:16" s="21" customFormat="1" ht="28.5" thickBot="1">
      <c r="A25" s="95"/>
      <c r="B25" s="97"/>
      <c r="C25" s="99"/>
      <c r="D25" s="23" t="s">
        <v>18</v>
      </c>
      <c r="E25" s="22">
        <v>41691</v>
      </c>
      <c r="F25" s="72">
        <v>258.89999999999998</v>
      </c>
      <c r="G25" s="72"/>
      <c r="H25" s="66"/>
      <c r="I25" s="22">
        <v>42810</v>
      </c>
      <c r="J25" s="23">
        <v>258.89999999999998</v>
      </c>
      <c r="K25" s="23"/>
      <c r="L25" s="66"/>
      <c r="M25" s="62"/>
      <c r="N25" s="72"/>
      <c r="O25" s="27"/>
    </row>
    <row r="26" spans="1:16" s="32" customFormat="1" ht="28.5" thickBot="1">
      <c r="A26" s="24"/>
      <c r="B26" s="98"/>
      <c r="C26" s="25"/>
      <c r="D26" s="23"/>
      <c r="E26" s="22">
        <v>42859</v>
      </c>
      <c r="F26" s="72">
        <v>258.89999999999998</v>
      </c>
      <c r="G26" s="72"/>
      <c r="H26" s="66"/>
      <c r="I26" s="22">
        <v>43613</v>
      </c>
      <c r="J26" s="72">
        <v>258.89999999999998</v>
      </c>
      <c r="K26" s="23"/>
      <c r="L26" s="66"/>
      <c r="M26" s="62"/>
      <c r="N26" s="72"/>
      <c r="O26" s="27"/>
      <c r="P26" s="31"/>
    </row>
    <row r="27" spans="1:16" s="127" customFormat="1" ht="8.25" customHeight="1">
      <c r="A27" s="24"/>
      <c r="B27" s="23"/>
      <c r="C27" s="25"/>
      <c r="D27" s="23"/>
      <c r="E27" s="22"/>
      <c r="F27" s="72"/>
      <c r="G27" s="72"/>
      <c r="H27" s="66"/>
      <c r="I27" s="30"/>
      <c r="J27" s="23"/>
      <c r="K27" s="23"/>
      <c r="L27" s="66"/>
      <c r="M27" s="62"/>
      <c r="N27" s="72"/>
      <c r="O27" s="27"/>
    </row>
    <row r="28" spans="1:16" s="21" customFormat="1" ht="44.25" customHeight="1">
      <c r="A28" s="95">
        <v>6</v>
      </c>
      <c r="B28" s="103" t="s">
        <v>21</v>
      </c>
      <c r="C28" s="70">
        <v>40892</v>
      </c>
      <c r="D28" s="28">
        <v>293.7</v>
      </c>
      <c r="E28" s="72">
        <v>261.70999999999998</v>
      </c>
      <c r="F28" s="72"/>
      <c r="G28" s="72">
        <v>209.37</v>
      </c>
      <c r="H28" s="66">
        <v>52.34</v>
      </c>
      <c r="I28" s="101">
        <v>209.37</v>
      </c>
      <c r="J28" s="102"/>
      <c r="K28" s="72">
        <v>209.37</v>
      </c>
      <c r="L28" s="100">
        <v>52.34</v>
      </c>
      <c r="M28" s="62">
        <v>29.08</v>
      </c>
      <c r="N28" s="103">
        <v>29.08</v>
      </c>
      <c r="O28" s="108">
        <v>1</v>
      </c>
    </row>
    <row r="29" spans="1:16" s="21" customFormat="1" ht="27.75">
      <c r="A29" s="95"/>
      <c r="B29" s="103"/>
      <c r="C29" s="25" t="s">
        <v>18</v>
      </c>
      <c r="D29" s="23" t="s">
        <v>18</v>
      </c>
      <c r="E29" s="22">
        <v>40892</v>
      </c>
      <c r="F29" s="72">
        <v>103.41</v>
      </c>
      <c r="G29" s="72"/>
      <c r="H29" s="66"/>
      <c r="I29" s="22">
        <v>41788</v>
      </c>
      <c r="J29" s="72">
        <v>103.41</v>
      </c>
      <c r="K29" s="72"/>
      <c r="L29" s="100"/>
      <c r="M29" s="62"/>
      <c r="N29" s="103"/>
      <c r="O29" s="108"/>
    </row>
    <row r="30" spans="1:16" s="21" customFormat="1" ht="36" customHeight="1">
      <c r="A30" s="95"/>
      <c r="B30" s="103"/>
      <c r="C30" s="25"/>
      <c r="D30" s="23"/>
      <c r="E30" s="22">
        <v>41992</v>
      </c>
      <c r="F30" s="72">
        <v>105.96</v>
      </c>
      <c r="G30" s="72" t="s">
        <v>22</v>
      </c>
      <c r="H30" s="66"/>
      <c r="I30" s="22">
        <v>42658</v>
      </c>
      <c r="J30" s="72">
        <v>105.96</v>
      </c>
      <c r="K30" s="72"/>
      <c r="L30" s="100"/>
      <c r="M30" s="62"/>
      <c r="N30" s="103"/>
      <c r="O30" s="108"/>
    </row>
    <row r="31" spans="1:16" s="21" customFormat="1" ht="27.75">
      <c r="A31" s="24"/>
      <c r="B31" s="23"/>
      <c r="C31" s="25"/>
      <c r="D31" s="23"/>
      <c r="E31" s="22">
        <v>42913</v>
      </c>
      <c r="F31" s="72">
        <v>52.34</v>
      </c>
      <c r="G31" s="72"/>
      <c r="H31" s="66"/>
      <c r="I31" s="22"/>
      <c r="J31" s="72"/>
      <c r="K31" s="72"/>
      <c r="L31" s="66"/>
      <c r="M31" s="63"/>
      <c r="N31" s="72"/>
      <c r="O31" s="66"/>
    </row>
    <row r="32" spans="1:16" s="21" customFormat="1" ht="40.5" customHeight="1">
      <c r="A32" s="24"/>
      <c r="B32" s="23" t="s">
        <v>23</v>
      </c>
      <c r="C32" s="25"/>
      <c r="D32" s="23"/>
      <c r="E32" s="22"/>
      <c r="F32" s="23">
        <f>SUM(F8:F31)</f>
        <v>3273.36</v>
      </c>
      <c r="G32" s="23">
        <f>SUM(G7:G31)</f>
        <v>3221.0199999999995</v>
      </c>
      <c r="H32" s="66">
        <f>SUM(H28:H31)</f>
        <v>52.34</v>
      </c>
      <c r="I32" s="22"/>
      <c r="J32" s="72"/>
      <c r="K32" s="23">
        <f>SUM(K7:K31)</f>
        <v>2733.2299999999996</v>
      </c>
      <c r="L32" s="27">
        <f>SUM(L7:L31)</f>
        <v>540.13</v>
      </c>
      <c r="M32" s="63"/>
      <c r="N32" s="72">
        <f>SUM(N7:N31)</f>
        <v>351.45</v>
      </c>
      <c r="O32" s="66"/>
    </row>
    <row r="33" spans="1:15" s="21" customFormat="1" ht="42.75" customHeight="1">
      <c r="A33" s="24"/>
      <c r="B33" s="128" t="s">
        <v>24</v>
      </c>
      <c r="C33" s="129"/>
      <c r="D33" s="23"/>
      <c r="E33" s="22"/>
      <c r="F33" s="72"/>
      <c r="G33" s="72"/>
      <c r="H33" s="66"/>
      <c r="I33" s="22"/>
      <c r="J33" s="72"/>
      <c r="K33" s="72"/>
      <c r="L33" s="66"/>
      <c r="M33" s="63"/>
      <c r="N33" s="72"/>
      <c r="O33" s="66"/>
    </row>
    <row r="34" spans="1:15" ht="26.25" customHeight="1">
      <c r="A34" s="85">
        <v>7</v>
      </c>
      <c r="B34" s="113" t="s">
        <v>25</v>
      </c>
      <c r="C34" s="114">
        <v>41269</v>
      </c>
      <c r="D34" s="94">
        <v>365.59</v>
      </c>
      <c r="E34" s="77">
        <v>131.55000000000001</v>
      </c>
      <c r="F34" s="77"/>
      <c r="G34" s="77">
        <v>131.55000000000001</v>
      </c>
      <c r="H34" s="73">
        <v>0</v>
      </c>
      <c r="I34" s="115">
        <v>131.55000000000001</v>
      </c>
      <c r="J34" s="116"/>
      <c r="K34" s="77">
        <v>131.55000000000001</v>
      </c>
      <c r="L34" s="73">
        <v>0</v>
      </c>
      <c r="M34" s="117">
        <v>35.49</v>
      </c>
      <c r="N34" s="77">
        <v>35.49</v>
      </c>
      <c r="O34" s="34">
        <v>0.4</v>
      </c>
    </row>
    <row r="35" spans="1:15" ht="39" customHeight="1">
      <c r="A35" s="85"/>
      <c r="B35" s="113"/>
      <c r="C35" s="114"/>
      <c r="D35" s="94"/>
      <c r="E35" s="18">
        <v>41270</v>
      </c>
      <c r="F35" s="77">
        <v>131.55000000000001</v>
      </c>
      <c r="G35" s="77"/>
      <c r="H35" s="73"/>
      <c r="I35" s="18">
        <v>43293</v>
      </c>
      <c r="J35" s="77">
        <v>131.55000000000001</v>
      </c>
      <c r="K35" s="77"/>
      <c r="L35" s="73"/>
      <c r="M35" s="118"/>
      <c r="N35" s="77"/>
      <c r="O35" s="35"/>
    </row>
    <row r="36" spans="1:15" ht="12.75" customHeight="1">
      <c r="A36" s="73"/>
      <c r="B36" s="74"/>
      <c r="C36" s="39"/>
      <c r="D36" s="77"/>
      <c r="E36" s="14"/>
      <c r="F36" s="77"/>
      <c r="G36" s="77"/>
      <c r="H36" s="73"/>
      <c r="I36" s="18"/>
      <c r="J36" s="77"/>
      <c r="K36" s="77"/>
      <c r="L36" s="73"/>
      <c r="M36" s="60"/>
      <c r="N36" s="77"/>
      <c r="O36" s="73"/>
    </row>
    <row r="37" spans="1:15" s="21" customFormat="1" ht="27.75" customHeight="1">
      <c r="A37" s="95">
        <v>8</v>
      </c>
      <c r="B37" s="103" t="s">
        <v>26</v>
      </c>
      <c r="C37" s="99">
        <v>41271</v>
      </c>
      <c r="D37" s="103">
        <v>1967.53</v>
      </c>
      <c r="E37" s="72">
        <f>SUM(F38:F39)</f>
        <v>1416.62</v>
      </c>
      <c r="F37" s="72"/>
      <c r="G37" s="103">
        <v>1416.62</v>
      </c>
      <c r="H37" s="100">
        <v>0</v>
      </c>
      <c r="I37" s="101">
        <v>1416.62</v>
      </c>
      <c r="J37" s="102"/>
      <c r="K37" s="72">
        <v>1416.62</v>
      </c>
      <c r="L37" s="107">
        <f>E37-I37</f>
        <v>0</v>
      </c>
      <c r="M37" s="109">
        <v>196.75</v>
      </c>
      <c r="N37" s="103">
        <v>126.38</v>
      </c>
      <c r="O37" s="108">
        <v>0.86</v>
      </c>
    </row>
    <row r="38" spans="1:15" s="21" customFormat="1" ht="27.75">
      <c r="A38" s="95"/>
      <c r="B38" s="103"/>
      <c r="C38" s="99"/>
      <c r="D38" s="103"/>
      <c r="E38" s="22">
        <v>41271</v>
      </c>
      <c r="F38" s="72">
        <v>708.15</v>
      </c>
      <c r="G38" s="103"/>
      <c r="H38" s="100"/>
      <c r="I38" s="22">
        <v>42174</v>
      </c>
      <c r="J38" s="72">
        <v>708.15</v>
      </c>
      <c r="K38" s="23"/>
      <c r="L38" s="107"/>
      <c r="M38" s="119"/>
      <c r="N38" s="103"/>
      <c r="O38" s="108"/>
    </row>
    <row r="39" spans="1:15" s="21" customFormat="1" ht="63.75" customHeight="1">
      <c r="A39" s="24"/>
      <c r="B39" s="103"/>
      <c r="C39" s="25"/>
      <c r="D39" s="23"/>
      <c r="E39" s="22">
        <v>42261</v>
      </c>
      <c r="F39" s="72">
        <v>708.47</v>
      </c>
      <c r="G39" s="103"/>
      <c r="H39" s="100"/>
      <c r="I39" s="22">
        <v>43041</v>
      </c>
      <c r="J39" s="28">
        <v>708.47</v>
      </c>
      <c r="K39" s="130"/>
      <c r="L39" s="36"/>
      <c r="M39" s="110"/>
      <c r="N39" s="72"/>
      <c r="O39" s="27"/>
    </row>
    <row r="40" spans="1:15" s="133" customFormat="1">
      <c r="A40" s="24"/>
      <c r="B40" s="27" t="s">
        <v>27</v>
      </c>
      <c r="C40" s="25"/>
      <c r="D40" s="23">
        <f>SUM(D34:D39)</f>
        <v>2333.12</v>
      </c>
      <c r="E40" s="131"/>
      <c r="F40" s="23">
        <f>SUM(F35:F39)</f>
        <v>1548.17</v>
      </c>
      <c r="G40" s="23">
        <f>SUM(G34:G39)</f>
        <v>1548.1699999999998</v>
      </c>
      <c r="H40" s="27"/>
      <c r="I40" s="131"/>
      <c r="J40" s="130"/>
      <c r="K40" s="130">
        <f>SUM(K34:K39)</f>
        <v>1548.1699999999998</v>
      </c>
      <c r="L40" s="132">
        <f>SUM(L34:L39)</f>
        <v>0</v>
      </c>
      <c r="M40" s="63"/>
      <c r="N40" s="23">
        <f>SUM(N34:N39)</f>
        <v>161.87</v>
      </c>
      <c r="O40" s="27"/>
    </row>
    <row r="41" spans="1:15" s="21" customFormat="1" ht="44.25" customHeight="1">
      <c r="A41" s="24"/>
      <c r="B41" s="27" t="s">
        <v>28</v>
      </c>
      <c r="C41" s="25"/>
      <c r="D41" s="23"/>
      <c r="E41" s="22"/>
      <c r="F41" s="72"/>
      <c r="G41" s="72"/>
      <c r="H41" s="66"/>
      <c r="I41" s="22"/>
      <c r="J41" s="28"/>
      <c r="K41" s="130"/>
      <c r="L41" s="36"/>
      <c r="M41" s="62"/>
      <c r="N41" s="72"/>
      <c r="O41" s="27"/>
    </row>
    <row r="42" spans="1:15" ht="26.25" customHeight="1">
      <c r="A42" s="85">
        <v>9</v>
      </c>
      <c r="B42" s="113" t="s">
        <v>29</v>
      </c>
      <c r="C42" s="76">
        <v>41411</v>
      </c>
      <c r="D42" s="77">
        <v>767.94</v>
      </c>
      <c r="E42" s="77">
        <f>SUM(F43:F44)</f>
        <v>552.65</v>
      </c>
      <c r="F42" s="77"/>
      <c r="G42" s="77">
        <v>552.65</v>
      </c>
      <c r="H42" s="75">
        <v>0</v>
      </c>
      <c r="I42" s="115">
        <v>276.45</v>
      </c>
      <c r="J42" s="116"/>
      <c r="K42" s="77">
        <v>276.45</v>
      </c>
      <c r="L42" s="75">
        <v>276.2</v>
      </c>
      <c r="M42" s="117">
        <v>76.37</v>
      </c>
      <c r="N42" s="37">
        <v>49.9</v>
      </c>
      <c r="O42" s="34">
        <v>0.67</v>
      </c>
    </row>
    <row r="43" spans="1:15" ht="26.25" customHeight="1">
      <c r="A43" s="85"/>
      <c r="B43" s="113"/>
      <c r="C43" s="82" t="s">
        <v>18</v>
      </c>
      <c r="D43" s="79" t="s">
        <v>18</v>
      </c>
      <c r="E43" s="18">
        <v>41417</v>
      </c>
      <c r="F43" s="77">
        <v>276.45</v>
      </c>
      <c r="G43" s="134"/>
      <c r="H43" s="35"/>
      <c r="I43" s="18">
        <v>42620</v>
      </c>
      <c r="J43" s="77">
        <v>276.45</v>
      </c>
      <c r="K43" s="79"/>
      <c r="L43" s="75"/>
      <c r="M43" s="126"/>
      <c r="N43" s="77"/>
      <c r="O43" s="35"/>
    </row>
    <row r="44" spans="1:15" ht="117.75" customHeight="1">
      <c r="A44" s="85"/>
      <c r="B44" s="113"/>
      <c r="C44" s="82"/>
      <c r="D44" s="79"/>
      <c r="E44" s="18">
        <v>42632</v>
      </c>
      <c r="F44" s="37">
        <v>276.2</v>
      </c>
      <c r="G44" s="134"/>
      <c r="H44" s="35"/>
      <c r="I44" s="14"/>
      <c r="J44" s="79"/>
      <c r="K44" s="79"/>
      <c r="L44" s="75"/>
      <c r="M44" s="118"/>
      <c r="N44" s="77"/>
      <c r="O44" s="35"/>
    </row>
    <row r="45" spans="1:15" ht="18" customHeight="1">
      <c r="A45" s="73"/>
      <c r="B45" s="74"/>
      <c r="C45" s="39"/>
      <c r="D45" s="77"/>
      <c r="E45" s="14"/>
      <c r="F45" s="77"/>
      <c r="G45" s="77"/>
      <c r="H45" s="73"/>
      <c r="I45" s="14"/>
      <c r="J45" s="77"/>
      <c r="K45" s="77"/>
      <c r="L45" s="73"/>
      <c r="M45" s="60"/>
      <c r="N45" s="77"/>
      <c r="O45" s="73"/>
    </row>
    <row r="46" spans="1:15" ht="26.25" customHeight="1">
      <c r="A46" s="85">
        <v>10</v>
      </c>
      <c r="B46" s="90" t="s">
        <v>30</v>
      </c>
      <c r="C46" s="76">
        <v>41436</v>
      </c>
      <c r="D46" s="77">
        <v>2991.66</v>
      </c>
      <c r="E46" s="77">
        <v>2691.92</v>
      </c>
      <c r="F46" s="77"/>
      <c r="G46" s="37">
        <v>2691.92</v>
      </c>
      <c r="H46" s="38">
        <v>0</v>
      </c>
      <c r="I46" s="121">
        <v>2615.02</v>
      </c>
      <c r="J46" s="122"/>
      <c r="K46" s="37">
        <v>2615.02</v>
      </c>
      <c r="L46" s="75">
        <v>76.900000000000006</v>
      </c>
      <c r="M46" s="117">
        <v>299.10000000000002</v>
      </c>
      <c r="N46" s="77">
        <v>257.22800000000001</v>
      </c>
      <c r="O46" s="34">
        <v>1</v>
      </c>
    </row>
    <row r="47" spans="1:15" ht="26.25" customHeight="1">
      <c r="A47" s="85"/>
      <c r="B47" s="91"/>
      <c r="C47" s="82" t="s">
        <v>18</v>
      </c>
      <c r="D47" s="79" t="s">
        <v>18</v>
      </c>
      <c r="E47" s="18">
        <v>41449</v>
      </c>
      <c r="F47" s="77">
        <v>1076.9000000000001</v>
      </c>
      <c r="G47" s="37"/>
      <c r="H47" s="75"/>
      <c r="I47" s="18">
        <v>42921</v>
      </c>
      <c r="J47" s="37">
        <v>1076.9000000000001</v>
      </c>
      <c r="K47" s="37"/>
      <c r="L47" s="73"/>
      <c r="M47" s="126"/>
      <c r="N47" s="77"/>
      <c r="O47" s="35"/>
    </row>
    <row r="48" spans="1:15" ht="26.25" customHeight="1">
      <c r="A48" s="85"/>
      <c r="B48" s="91"/>
      <c r="C48" s="82"/>
      <c r="D48" s="79"/>
      <c r="E48" s="18">
        <v>42356</v>
      </c>
      <c r="F48" s="77">
        <v>1076.6400000000001</v>
      </c>
      <c r="G48" s="37"/>
      <c r="H48" s="75"/>
      <c r="I48" s="18">
        <v>42658</v>
      </c>
      <c r="J48" s="37">
        <v>1076.6400000000001</v>
      </c>
      <c r="K48" s="37"/>
      <c r="L48" s="75"/>
      <c r="M48" s="126"/>
      <c r="N48" s="77"/>
      <c r="O48" s="35"/>
    </row>
    <row r="49" spans="1:15" ht="26.25" customHeight="1">
      <c r="A49" s="85"/>
      <c r="B49" s="91"/>
      <c r="C49" s="82"/>
      <c r="D49" s="79"/>
      <c r="E49" s="18">
        <v>42684</v>
      </c>
      <c r="F49" s="77">
        <v>461.48</v>
      </c>
      <c r="G49" s="77"/>
      <c r="H49" s="73"/>
      <c r="I49" s="18">
        <v>43378</v>
      </c>
      <c r="J49" s="37">
        <v>461.48</v>
      </c>
      <c r="K49" s="37"/>
      <c r="L49" s="20"/>
      <c r="M49" s="126"/>
      <c r="N49" s="77"/>
      <c r="O49" s="35"/>
    </row>
    <row r="50" spans="1:15" ht="41.25" customHeight="1">
      <c r="A50" s="73"/>
      <c r="B50" s="92"/>
      <c r="C50" s="39"/>
      <c r="D50" s="77"/>
      <c r="E50" s="18">
        <v>43021</v>
      </c>
      <c r="F50" s="77">
        <v>76.900000000000006</v>
      </c>
      <c r="G50" s="77"/>
      <c r="H50" s="73"/>
      <c r="I50" s="14"/>
      <c r="J50" s="37"/>
      <c r="K50" s="77"/>
      <c r="L50" s="73"/>
      <c r="M50" s="118"/>
      <c r="N50" s="77"/>
      <c r="O50" s="73"/>
    </row>
    <row r="51" spans="1:15" ht="15" customHeight="1">
      <c r="A51" s="73"/>
      <c r="B51" s="74"/>
      <c r="C51" s="39"/>
      <c r="D51" s="77"/>
      <c r="E51" s="18"/>
      <c r="F51" s="77"/>
      <c r="G51" s="77"/>
      <c r="H51" s="73"/>
      <c r="I51" s="14"/>
      <c r="J51" s="37"/>
      <c r="K51" s="77"/>
      <c r="L51" s="73"/>
      <c r="M51" s="60"/>
      <c r="N51" s="77"/>
      <c r="O51" s="73"/>
    </row>
    <row r="52" spans="1:15" ht="26.25" customHeight="1">
      <c r="A52" s="73">
        <v>11</v>
      </c>
      <c r="B52" s="113" t="s">
        <v>31</v>
      </c>
      <c r="C52" s="76">
        <v>41457</v>
      </c>
      <c r="D52" s="37">
        <v>1109</v>
      </c>
      <c r="E52" s="77">
        <v>798.47</v>
      </c>
      <c r="F52" s="77"/>
      <c r="G52" s="77">
        <v>798.47</v>
      </c>
      <c r="H52" s="73">
        <v>0</v>
      </c>
      <c r="I52" s="85">
        <v>798.43</v>
      </c>
      <c r="J52" s="85"/>
      <c r="K52" s="77">
        <v>798.43</v>
      </c>
      <c r="L52" s="73">
        <f>E52-I52</f>
        <v>4.0000000000077307E-2</v>
      </c>
      <c r="M52" s="117">
        <v>110.9</v>
      </c>
      <c r="N52" s="135">
        <v>110.899</v>
      </c>
      <c r="O52" s="34">
        <v>0.76</v>
      </c>
    </row>
    <row r="53" spans="1:15" ht="26.25" customHeight="1">
      <c r="A53" s="73"/>
      <c r="B53" s="113"/>
      <c r="C53" s="76"/>
      <c r="D53" s="37"/>
      <c r="E53" s="11"/>
      <c r="F53" s="79"/>
      <c r="G53" s="79"/>
      <c r="H53" s="78"/>
      <c r="I53" s="11"/>
      <c r="J53" s="79"/>
      <c r="K53" s="79"/>
      <c r="L53" s="73"/>
      <c r="M53" s="126"/>
      <c r="N53" s="77"/>
      <c r="O53" s="73"/>
    </row>
    <row r="54" spans="1:15" ht="26.25" customHeight="1">
      <c r="A54" s="73"/>
      <c r="B54" s="113"/>
      <c r="C54" s="82" t="s">
        <v>18</v>
      </c>
      <c r="D54" s="79" t="s">
        <v>18</v>
      </c>
      <c r="E54" s="18">
        <v>41459</v>
      </c>
      <c r="F54" s="77">
        <v>398.85</v>
      </c>
      <c r="G54" s="77"/>
      <c r="H54" s="73"/>
      <c r="I54" s="18">
        <v>42104</v>
      </c>
      <c r="J54" s="77">
        <v>398.85</v>
      </c>
      <c r="K54" s="77"/>
      <c r="L54" s="73"/>
      <c r="M54" s="126"/>
      <c r="N54" s="77"/>
      <c r="O54" s="35"/>
    </row>
    <row r="55" spans="1:15" ht="38.25" customHeight="1">
      <c r="A55" s="73"/>
      <c r="B55" s="113"/>
      <c r="C55" s="82"/>
      <c r="D55" s="79"/>
      <c r="E55" s="18">
        <v>42263</v>
      </c>
      <c r="F55" s="77">
        <v>399.62</v>
      </c>
      <c r="G55" s="77"/>
      <c r="H55" s="73"/>
      <c r="I55" s="18">
        <v>42996</v>
      </c>
      <c r="J55" s="77">
        <v>399.58</v>
      </c>
      <c r="K55" s="77"/>
      <c r="L55" s="73"/>
      <c r="M55" s="118"/>
      <c r="N55" s="77"/>
      <c r="O55" s="35"/>
    </row>
    <row r="56" spans="1:15" s="21" customFormat="1" ht="12.75" customHeight="1">
      <c r="A56" s="24"/>
      <c r="B56" s="72"/>
      <c r="C56" s="25"/>
      <c r="D56" s="23"/>
      <c r="E56" s="22"/>
      <c r="F56" s="72"/>
      <c r="G56" s="72"/>
      <c r="H56" s="66"/>
      <c r="I56" s="22"/>
      <c r="J56" s="28"/>
      <c r="K56" s="130"/>
      <c r="L56" s="36"/>
      <c r="M56" s="62"/>
      <c r="N56" s="72"/>
      <c r="O56" s="27"/>
    </row>
    <row r="57" spans="1:15" ht="26.25" customHeight="1">
      <c r="A57" s="73">
        <v>12</v>
      </c>
      <c r="B57" s="90" t="s">
        <v>32</v>
      </c>
      <c r="C57" s="76">
        <v>41457</v>
      </c>
      <c r="D57" s="77">
        <v>175.03</v>
      </c>
      <c r="E57" s="37">
        <v>126.01</v>
      </c>
      <c r="F57" s="37"/>
      <c r="G57" s="37">
        <v>126.01</v>
      </c>
      <c r="H57" s="75">
        <v>0</v>
      </c>
      <c r="I57" s="120">
        <v>126.01</v>
      </c>
      <c r="J57" s="120"/>
      <c r="K57" s="37">
        <v>126.01</v>
      </c>
      <c r="L57" s="73">
        <v>0</v>
      </c>
      <c r="M57" s="117">
        <v>17.5</v>
      </c>
      <c r="N57" s="37">
        <v>17.5</v>
      </c>
      <c r="O57" s="73">
        <v>52</v>
      </c>
    </row>
    <row r="58" spans="1:15" ht="26.25" customHeight="1">
      <c r="A58" s="73"/>
      <c r="B58" s="91"/>
      <c r="C58" s="82" t="s">
        <v>18</v>
      </c>
      <c r="D58" s="79" t="s">
        <v>18</v>
      </c>
      <c r="E58" s="18">
        <v>41460</v>
      </c>
      <c r="F58" s="37">
        <v>62.9</v>
      </c>
      <c r="G58" s="77"/>
      <c r="H58" s="73"/>
      <c r="I58" s="18">
        <v>42101</v>
      </c>
      <c r="J58" s="37">
        <v>62.9</v>
      </c>
      <c r="K58" s="37"/>
      <c r="L58" s="73"/>
      <c r="M58" s="126"/>
      <c r="N58" s="77"/>
      <c r="O58" s="35"/>
    </row>
    <row r="59" spans="1:15" ht="42.75" customHeight="1">
      <c r="A59" s="73"/>
      <c r="B59" s="92"/>
      <c r="C59" s="39"/>
      <c r="D59" s="77"/>
      <c r="E59" s="18">
        <v>42808</v>
      </c>
      <c r="F59" s="77">
        <v>63.11</v>
      </c>
      <c r="G59" s="77"/>
      <c r="H59" s="73"/>
      <c r="I59" s="18">
        <v>43227</v>
      </c>
      <c r="J59" s="77">
        <v>63.11</v>
      </c>
      <c r="K59" s="77"/>
      <c r="L59" s="73"/>
      <c r="M59" s="118"/>
      <c r="N59" s="77"/>
      <c r="O59" s="73"/>
    </row>
    <row r="60" spans="1:15" ht="25.5" customHeight="1">
      <c r="A60" s="73"/>
      <c r="B60" s="74"/>
      <c r="C60" s="39"/>
      <c r="D60" s="77"/>
      <c r="E60" s="14"/>
      <c r="F60" s="77"/>
      <c r="G60" s="77"/>
      <c r="H60" s="73"/>
      <c r="I60" s="14"/>
      <c r="J60" s="77"/>
      <c r="K60" s="77"/>
      <c r="L60" s="73"/>
      <c r="M60" s="60"/>
      <c r="N60" s="77"/>
      <c r="O60" s="73"/>
    </row>
    <row r="61" spans="1:15" ht="26.25" customHeight="1">
      <c r="A61" s="73">
        <v>13</v>
      </c>
      <c r="B61" s="90" t="s">
        <v>33</v>
      </c>
      <c r="C61" s="76">
        <v>41568</v>
      </c>
      <c r="D61" s="77">
        <v>415.75</v>
      </c>
      <c r="E61" s="79">
        <f>SUM(F62:F63)</f>
        <v>299.33</v>
      </c>
      <c r="F61" s="79"/>
      <c r="G61" s="77">
        <v>299.33</v>
      </c>
      <c r="H61" s="73">
        <v>0</v>
      </c>
      <c r="I61" s="85">
        <v>299.33</v>
      </c>
      <c r="J61" s="85"/>
      <c r="K61" s="77">
        <v>299.33</v>
      </c>
      <c r="L61" s="73">
        <v>0</v>
      </c>
      <c r="M61" s="117">
        <v>41.57</v>
      </c>
      <c r="N61" s="37">
        <v>20.8</v>
      </c>
      <c r="O61" s="34">
        <v>0.7</v>
      </c>
    </row>
    <row r="62" spans="1:15" ht="26.25" customHeight="1">
      <c r="A62" s="73"/>
      <c r="B62" s="91"/>
      <c r="C62" s="82" t="s">
        <v>18</v>
      </c>
      <c r="D62" s="79" t="s">
        <v>18</v>
      </c>
      <c r="E62" s="18">
        <v>41569</v>
      </c>
      <c r="F62" s="77">
        <v>149.66999999999999</v>
      </c>
      <c r="G62" s="77"/>
      <c r="H62" s="73"/>
      <c r="I62" s="18">
        <v>42620</v>
      </c>
      <c r="J62" s="79">
        <v>149.66999999999999</v>
      </c>
      <c r="K62" s="79"/>
      <c r="L62" s="73"/>
      <c r="M62" s="126"/>
      <c r="N62" s="77"/>
      <c r="O62" s="35"/>
    </row>
    <row r="63" spans="1:15" ht="26.25" customHeight="1">
      <c r="A63" s="73"/>
      <c r="B63" s="91"/>
      <c r="C63" s="39"/>
      <c r="D63" s="77"/>
      <c r="E63" s="18">
        <v>42632</v>
      </c>
      <c r="F63" s="77">
        <v>149.66</v>
      </c>
      <c r="G63" s="77"/>
      <c r="H63" s="73"/>
      <c r="I63" s="18">
        <v>43525</v>
      </c>
      <c r="J63" s="77">
        <v>149.66</v>
      </c>
      <c r="K63" s="77"/>
      <c r="L63" s="73"/>
      <c r="M63" s="126"/>
      <c r="N63" s="77"/>
      <c r="O63" s="73"/>
    </row>
    <row r="64" spans="1:15" ht="15" customHeight="1">
      <c r="A64" s="73"/>
      <c r="B64" s="92"/>
      <c r="C64" s="39"/>
      <c r="D64" s="77"/>
      <c r="E64" s="18"/>
      <c r="F64" s="77"/>
      <c r="G64" s="77"/>
      <c r="H64" s="73"/>
      <c r="I64" s="18"/>
      <c r="J64" s="77"/>
      <c r="K64" s="77"/>
      <c r="L64" s="73"/>
      <c r="M64" s="118"/>
      <c r="N64" s="77"/>
      <c r="O64" s="73"/>
    </row>
    <row r="65" spans="1:15" ht="15" customHeight="1">
      <c r="A65" s="73"/>
      <c r="B65" s="74"/>
      <c r="C65" s="39"/>
      <c r="D65" s="77"/>
      <c r="E65" s="18"/>
      <c r="F65" s="77"/>
      <c r="G65" s="77"/>
      <c r="H65" s="73"/>
      <c r="I65" s="18"/>
      <c r="J65" s="77"/>
      <c r="K65" s="77"/>
      <c r="L65" s="73"/>
      <c r="M65" s="60"/>
      <c r="N65" s="77"/>
      <c r="O65" s="73"/>
    </row>
    <row r="66" spans="1:15" ht="42" customHeight="1">
      <c r="A66" s="73">
        <v>14</v>
      </c>
      <c r="B66" s="90" t="s">
        <v>34</v>
      </c>
      <c r="C66" s="76">
        <v>41575</v>
      </c>
      <c r="D66" s="74">
        <v>1329.18</v>
      </c>
      <c r="E66" s="40">
        <v>478.3</v>
      </c>
      <c r="F66" s="40"/>
      <c r="G66" s="40">
        <v>478.3</v>
      </c>
      <c r="H66" s="41"/>
      <c r="I66" s="86">
        <v>478.3</v>
      </c>
      <c r="J66" s="86"/>
      <c r="K66" s="74">
        <v>478.3</v>
      </c>
      <c r="L66" s="42">
        <v>0</v>
      </c>
      <c r="M66" s="60">
        <v>132.91</v>
      </c>
      <c r="N66" s="40">
        <v>53</v>
      </c>
      <c r="O66" s="68"/>
    </row>
    <row r="67" spans="1:15" ht="33" customHeight="1">
      <c r="A67" s="73"/>
      <c r="B67" s="92"/>
      <c r="C67" s="82" t="s">
        <v>18</v>
      </c>
      <c r="D67" s="43" t="s">
        <v>18</v>
      </c>
      <c r="E67" s="18">
        <v>41578</v>
      </c>
      <c r="F67" s="40">
        <v>478.3</v>
      </c>
      <c r="G67" s="74"/>
      <c r="H67" s="68"/>
      <c r="I67" s="18">
        <v>43299</v>
      </c>
      <c r="J67" s="40">
        <v>478.3</v>
      </c>
      <c r="K67" s="136"/>
      <c r="L67" s="68"/>
      <c r="M67" s="60"/>
      <c r="N67" s="74"/>
      <c r="O67" s="44"/>
    </row>
    <row r="68" spans="1:15" s="21" customFormat="1" ht="10.5" customHeight="1">
      <c r="A68" s="24"/>
      <c r="B68" s="23"/>
      <c r="C68" s="25"/>
      <c r="D68" s="23"/>
      <c r="E68" s="22"/>
      <c r="F68" s="72"/>
      <c r="G68" s="72"/>
      <c r="H68" s="66"/>
      <c r="I68" s="22"/>
      <c r="J68" s="72"/>
      <c r="K68" s="23"/>
      <c r="L68" s="66"/>
      <c r="M68" s="62"/>
      <c r="N68" s="72"/>
      <c r="O68" s="27"/>
    </row>
    <row r="69" spans="1:15" ht="27.75" customHeight="1">
      <c r="A69" s="73">
        <v>15</v>
      </c>
      <c r="B69" s="90" t="s">
        <v>35</v>
      </c>
      <c r="C69" s="76">
        <v>41701</v>
      </c>
      <c r="D69" s="74">
        <v>846.55</v>
      </c>
      <c r="E69" s="74">
        <v>603.42999999999995</v>
      </c>
      <c r="F69" s="74"/>
      <c r="G69" s="74">
        <v>603.42999999999995</v>
      </c>
      <c r="H69" s="68">
        <v>0</v>
      </c>
      <c r="I69" s="86">
        <v>603.42999999999995</v>
      </c>
      <c r="J69" s="86"/>
      <c r="K69" s="74">
        <v>603.42999999999995</v>
      </c>
      <c r="L69" s="107">
        <f>E69-I69</f>
        <v>0</v>
      </c>
      <c r="M69" s="117">
        <v>83.81</v>
      </c>
      <c r="N69" s="40">
        <v>83.81</v>
      </c>
      <c r="O69" s="27">
        <v>97</v>
      </c>
    </row>
    <row r="70" spans="1:15" ht="27.75">
      <c r="A70" s="73"/>
      <c r="B70" s="91"/>
      <c r="C70" s="82" t="s">
        <v>18</v>
      </c>
      <c r="D70" s="43" t="s">
        <v>18</v>
      </c>
      <c r="E70" s="18">
        <v>41801</v>
      </c>
      <c r="F70" s="74">
        <v>304.76</v>
      </c>
      <c r="G70" s="74"/>
      <c r="H70" s="68"/>
      <c r="I70" s="18">
        <v>42552</v>
      </c>
      <c r="J70" s="74">
        <v>304.76</v>
      </c>
      <c r="K70" s="43"/>
      <c r="L70" s="107"/>
      <c r="M70" s="126"/>
      <c r="N70" s="74"/>
      <c r="O70" s="44"/>
    </row>
    <row r="71" spans="1:15" ht="27.75">
      <c r="A71" s="73"/>
      <c r="B71" s="91"/>
      <c r="C71" s="82"/>
      <c r="D71" s="43"/>
      <c r="E71" s="18">
        <v>42584</v>
      </c>
      <c r="F71" s="74">
        <v>298.67</v>
      </c>
      <c r="G71" s="74"/>
      <c r="H71" s="68"/>
      <c r="I71" s="18">
        <v>42801</v>
      </c>
      <c r="J71" s="74">
        <v>298.67</v>
      </c>
      <c r="K71" s="43"/>
      <c r="L71" s="68"/>
      <c r="M71" s="126"/>
      <c r="N71" s="74"/>
      <c r="O71" s="44"/>
    </row>
    <row r="72" spans="1:15" ht="33" customHeight="1">
      <c r="A72" s="73"/>
      <c r="B72" s="92"/>
      <c r="C72" s="39"/>
      <c r="D72" s="74"/>
      <c r="E72" s="14"/>
      <c r="F72" s="74"/>
      <c r="G72" s="74"/>
      <c r="H72" s="68"/>
      <c r="I72" s="14"/>
      <c r="J72" s="74"/>
      <c r="K72" s="74"/>
      <c r="L72" s="68"/>
      <c r="M72" s="118"/>
      <c r="N72" s="74"/>
      <c r="O72" s="68"/>
    </row>
    <row r="73" spans="1:15" ht="14.25" customHeight="1">
      <c r="A73" s="73"/>
      <c r="B73" s="74"/>
      <c r="C73" s="76"/>
      <c r="D73" s="74"/>
      <c r="E73" s="18"/>
      <c r="F73" s="74"/>
      <c r="G73" s="43"/>
      <c r="H73" s="16"/>
      <c r="I73" s="18"/>
      <c r="J73" s="74"/>
      <c r="K73" s="74"/>
      <c r="L73" s="68"/>
      <c r="M73" s="60"/>
      <c r="N73" s="43"/>
      <c r="O73" s="16"/>
    </row>
    <row r="74" spans="1:15" s="21" customFormat="1" ht="27.75" customHeight="1">
      <c r="A74" s="95">
        <v>16</v>
      </c>
      <c r="B74" s="96" t="s">
        <v>36</v>
      </c>
      <c r="C74" s="99">
        <v>41411</v>
      </c>
      <c r="D74" s="103">
        <v>1427.21</v>
      </c>
      <c r="E74" s="72">
        <v>1027.43</v>
      </c>
      <c r="F74" s="72"/>
      <c r="G74" s="72">
        <v>735.02</v>
      </c>
      <c r="H74" s="66">
        <v>292.41000000000003</v>
      </c>
      <c r="I74" s="105">
        <v>517.79</v>
      </c>
      <c r="J74" s="106"/>
      <c r="K74" s="28">
        <v>517.79</v>
      </c>
      <c r="L74" s="66">
        <v>509.64</v>
      </c>
      <c r="M74" s="109">
        <v>142.69</v>
      </c>
      <c r="N74" s="103">
        <v>78.486000000000004</v>
      </c>
      <c r="O74" s="108">
        <v>0.55000000000000004</v>
      </c>
    </row>
    <row r="75" spans="1:15" s="21" customFormat="1" ht="27.75">
      <c r="A75" s="95"/>
      <c r="B75" s="97"/>
      <c r="C75" s="99"/>
      <c r="D75" s="103"/>
      <c r="E75" s="22">
        <v>41417</v>
      </c>
      <c r="F75" s="72">
        <v>517.79</v>
      </c>
      <c r="G75" s="72"/>
      <c r="H75" s="66"/>
      <c r="I75" s="22">
        <v>42901</v>
      </c>
      <c r="J75" s="28">
        <v>517.79</v>
      </c>
      <c r="K75" s="130"/>
      <c r="L75" s="66"/>
      <c r="M75" s="119"/>
      <c r="N75" s="103"/>
      <c r="O75" s="100"/>
    </row>
    <row r="76" spans="1:15" s="21" customFormat="1" ht="28.5" customHeight="1">
      <c r="A76" s="24"/>
      <c r="B76" s="98"/>
      <c r="C76" s="25"/>
      <c r="D76" s="23"/>
      <c r="E76" s="22">
        <v>42926</v>
      </c>
      <c r="F76" s="72">
        <v>509.64</v>
      </c>
      <c r="G76" s="72"/>
      <c r="H76" s="66"/>
      <c r="I76" s="30"/>
      <c r="J76" s="23"/>
      <c r="K76" s="23"/>
      <c r="L76" s="66"/>
      <c r="M76" s="110"/>
      <c r="N76" s="72"/>
      <c r="O76" s="27"/>
    </row>
    <row r="77" spans="1:15" s="21" customFormat="1" ht="12.75" customHeight="1">
      <c r="A77" s="24"/>
      <c r="B77" s="23"/>
      <c r="C77" s="25"/>
      <c r="D77" s="23"/>
      <c r="E77" s="22"/>
      <c r="F77" s="72"/>
      <c r="G77" s="72"/>
      <c r="H77" s="66"/>
      <c r="I77" s="30"/>
      <c r="J77" s="23"/>
      <c r="K77" s="23"/>
      <c r="L77" s="66"/>
      <c r="M77" s="62"/>
      <c r="N77" s="72"/>
      <c r="O77" s="27"/>
    </row>
    <row r="78" spans="1:15" s="21" customFormat="1" ht="27.75" customHeight="1">
      <c r="A78" s="95">
        <v>17</v>
      </c>
      <c r="B78" s="96" t="s">
        <v>37</v>
      </c>
      <c r="C78" s="70">
        <v>41540</v>
      </c>
      <c r="D78" s="72">
        <v>698.94</v>
      </c>
      <c r="E78" s="45">
        <v>622.82000000000005</v>
      </c>
      <c r="F78" s="72"/>
      <c r="G78" s="103">
        <v>622.82000000000005</v>
      </c>
      <c r="H78" s="100">
        <v>0</v>
      </c>
      <c r="I78" s="101">
        <v>622.82000000000005</v>
      </c>
      <c r="J78" s="102"/>
      <c r="K78" s="72">
        <v>622.82000000000005</v>
      </c>
      <c r="L78" s="107">
        <f>E78-I78</f>
        <v>0</v>
      </c>
      <c r="M78" s="109">
        <v>69.2</v>
      </c>
      <c r="N78" s="72">
        <v>55.36</v>
      </c>
      <c r="O78" s="65">
        <v>0.98</v>
      </c>
    </row>
    <row r="79" spans="1:15" s="21" customFormat="1" ht="27.75">
      <c r="A79" s="95"/>
      <c r="B79" s="97"/>
      <c r="C79" s="25" t="s">
        <v>18</v>
      </c>
      <c r="D79" s="23" t="s">
        <v>18</v>
      </c>
      <c r="E79" s="22">
        <v>41541</v>
      </c>
      <c r="F79" s="72">
        <v>251.35</v>
      </c>
      <c r="G79" s="103"/>
      <c r="H79" s="100"/>
      <c r="I79" s="22">
        <v>42138</v>
      </c>
      <c r="J79" s="72">
        <v>251.35</v>
      </c>
      <c r="K79" s="23"/>
      <c r="L79" s="107"/>
      <c r="M79" s="119"/>
      <c r="N79" s="72"/>
      <c r="O79" s="27"/>
    </row>
    <row r="80" spans="1:15" s="21" customFormat="1" ht="27.75">
      <c r="A80" s="24"/>
      <c r="B80" s="97"/>
      <c r="C80" s="25"/>
      <c r="D80" s="23"/>
      <c r="E80" s="22">
        <v>42425</v>
      </c>
      <c r="F80" s="72">
        <v>246.91</v>
      </c>
      <c r="G80" s="103"/>
      <c r="H80" s="100"/>
      <c r="I80" s="22">
        <v>42747</v>
      </c>
      <c r="J80" s="72">
        <v>246.91</v>
      </c>
      <c r="K80" s="23"/>
      <c r="L80" s="66"/>
      <c r="M80" s="119"/>
      <c r="N80" s="72"/>
      <c r="O80" s="27"/>
    </row>
    <row r="81" spans="1:15" s="21" customFormat="1" ht="42" customHeight="1">
      <c r="A81" s="24"/>
      <c r="B81" s="98"/>
      <c r="C81" s="25"/>
      <c r="D81" s="23"/>
      <c r="E81" s="22">
        <v>42906</v>
      </c>
      <c r="F81" s="72">
        <v>124.56</v>
      </c>
      <c r="G81" s="72"/>
      <c r="H81" s="66"/>
      <c r="I81" s="22">
        <v>43341</v>
      </c>
      <c r="J81" s="72">
        <v>124.56</v>
      </c>
      <c r="K81" s="23"/>
      <c r="L81" s="66"/>
      <c r="M81" s="110"/>
      <c r="N81" s="72"/>
      <c r="O81" s="27"/>
    </row>
    <row r="82" spans="1:15" s="133" customFormat="1">
      <c r="A82" s="24"/>
      <c r="B82" s="137" t="s">
        <v>38</v>
      </c>
      <c r="C82" s="25"/>
      <c r="D82" s="23"/>
      <c r="E82" s="131"/>
      <c r="F82" s="23">
        <f>SUM(F43:F81)</f>
        <v>7200.3600000000015</v>
      </c>
      <c r="G82" s="23">
        <f>SUM(G42:G81)</f>
        <v>6907.9500000000007</v>
      </c>
      <c r="H82" s="27">
        <v>292.39999999999998</v>
      </c>
      <c r="I82" s="131"/>
      <c r="J82" s="23"/>
      <c r="K82" s="23">
        <f>SUM(K42:K81)</f>
        <v>6337.58</v>
      </c>
      <c r="L82" s="138">
        <f>SUM(L42:L81)</f>
        <v>862.78000000000009</v>
      </c>
      <c r="M82" s="63"/>
      <c r="N82" s="130">
        <f>SUM(N42:N81)</f>
        <v>726.98299999999995</v>
      </c>
      <c r="O82" s="27"/>
    </row>
    <row r="83" spans="1:15" s="21" customFormat="1" ht="27.75">
      <c r="A83" s="24"/>
      <c r="B83" s="27" t="s">
        <v>39</v>
      </c>
      <c r="C83" s="25"/>
      <c r="D83" s="23"/>
      <c r="E83" s="22"/>
      <c r="F83" s="72"/>
      <c r="G83" s="72"/>
      <c r="H83" s="66"/>
      <c r="I83" s="30"/>
      <c r="J83" s="23"/>
      <c r="K83" s="23"/>
      <c r="L83" s="66"/>
      <c r="M83" s="62"/>
      <c r="N83" s="72"/>
      <c r="O83" s="27"/>
    </row>
    <row r="84" spans="1:15" ht="27.75" customHeight="1">
      <c r="A84" s="73">
        <v>18</v>
      </c>
      <c r="B84" s="90" t="s">
        <v>40</v>
      </c>
      <c r="C84" s="76">
        <v>42059</v>
      </c>
      <c r="D84" s="74">
        <v>3135.82</v>
      </c>
      <c r="E84" s="74">
        <f>SUM(F85:F86)</f>
        <v>2257.7800000000002</v>
      </c>
      <c r="F84" s="74"/>
      <c r="G84" s="40">
        <v>2257.7800000000002</v>
      </c>
      <c r="H84" s="42">
        <v>0</v>
      </c>
      <c r="I84" s="86">
        <f>SUM(J85:J86)</f>
        <v>2257.7800000000002</v>
      </c>
      <c r="J84" s="86"/>
      <c r="K84" s="74">
        <v>2257.7800000000002</v>
      </c>
      <c r="L84" s="42">
        <v>0</v>
      </c>
      <c r="M84" s="117">
        <v>313.58</v>
      </c>
      <c r="N84" s="74">
        <v>313.58199999999999</v>
      </c>
      <c r="O84" s="46">
        <v>0.77</v>
      </c>
    </row>
    <row r="85" spans="1:15" ht="27.75">
      <c r="A85" s="73"/>
      <c r="B85" s="91"/>
      <c r="C85" s="76"/>
      <c r="D85" s="74"/>
      <c r="E85" s="18">
        <v>42059</v>
      </c>
      <c r="F85" s="74">
        <v>1128.8900000000001</v>
      </c>
      <c r="G85" s="74"/>
      <c r="H85" s="68"/>
      <c r="I85" s="18">
        <v>42627</v>
      </c>
      <c r="J85" s="74">
        <v>1128.8900000000001</v>
      </c>
      <c r="K85" s="74"/>
      <c r="L85" s="42"/>
      <c r="M85" s="126"/>
      <c r="N85" s="43"/>
      <c r="O85" s="16"/>
    </row>
    <row r="86" spans="1:15" ht="41.25" customHeight="1">
      <c r="A86" s="73"/>
      <c r="B86" s="92"/>
      <c r="C86" s="76"/>
      <c r="D86" s="74"/>
      <c r="E86" s="18">
        <v>42634</v>
      </c>
      <c r="F86" s="74">
        <v>1128.8900000000001</v>
      </c>
      <c r="G86" s="43"/>
      <c r="H86" s="16"/>
      <c r="I86" s="18">
        <v>42944</v>
      </c>
      <c r="J86" s="74">
        <v>1128.8900000000001</v>
      </c>
      <c r="K86" s="74"/>
      <c r="L86" s="68"/>
      <c r="M86" s="118"/>
      <c r="N86" s="43"/>
      <c r="O86" s="16"/>
    </row>
    <row r="87" spans="1:15" ht="16.5" customHeight="1">
      <c r="A87" s="73"/>
      <c r="B87" s="67"/>
      <c r="C87" s="76"/>
      <c r="D87" s="74"/>
      <c r="E87" s="18"/>
      <c r="F87" s="74"/>
      <c r="G87" s="43"/>
      <c r="H87" s="16"/>
      <c r="I87" s="18"/>
      <c r="J87" s="74"/>
      <c r="K87" s="74"/>
      <c r="L87" s="68"/>
      <c r="M87" s="60"/>
      <c r="N87" s="43"/>
      <c r="O87" s="16"/>
    </row>
    <row r="88" spans="1:15" s="21" customFormat="1" ht="27.75" customHeight="1">
      <c r="A88" s="95">
        <v>19</v>
      </c>
      <c r="B88" s="96" t="s">
        <v>41</v>
      </c>
      <c r="C88" s="99">
        <v>42002</v>
      </c>
      <c r="D88" s="103">
        <v>1668.39</v>
      </c>
      <c r="E88" s="72">
        <v>1201.2</v>
      </c>
      <c r="F88" s="72"/>
      <c r="G88" s="139">
        <v>1201.2</v>
      </c>
      <c r="H88" s="107">
        <v>0</v>
      </c>
      <c r="I88" s="105">
        <v>1201.2</v>
      </c>
      <c r="J88" s="106"/>
      <c r="K88" s="28">
        <v>1201.2</v>
      </c>
      <c r="L88" s="107">
        <f>E88-I88</f>
        <v>0</v>
      </c>
      <c r="M88" s="109">
        <v>166.83</v>
      </c>
      <c r="N88" s="103">
        <v>166.839</v>
      </c>
      <c r="O88" s="108">
        <v>0.56000000000000005</v>
      </c>
    </row>
    <row r="89" spans="1:15" s="21" customFormat="1" ht="27.75">
      <c r="A89" s="95"/>
      <c r="B89" s="97"/>
      <c r="C89" s="123"/>
      <c r="D89" s="103"/>
      <c r="E89" s="22">
        <v>41992</v>
      </c>
      <c r="F89" s="72">
        <v>600.62</v>
      </c>
      <c r="G89" s="139"/>
      <c r="H89" s="107"/>
      <c r="I89" s="22">
        <v>42703</v>
      </c>
      <c r="J89" s="28">
        <v>600.62</v>
      </c>
      <c r="K89" s="28"/>
      <c r="L89" s="107"/>
      <c r="M89" s="119"/>
      <c r="N89" s="103"/>
      <c r="O89" s="100"/>
    </row>
    <row r="90" spans="1:15" s="21" customFormat="1" ht="27.75">
      <c r="A90" s="69"/>
      <c r="B90" s="97"/>
      <c r="C90" s="71"/>
      <c r="D90" s="72"/>
      <c r="E90" s="22">
        <v>42725</v>
      </c>
      <c r="F90" s="72">
        <v>600.58000000000004</v>
      </c>
      <c r="G90" s="72"/>
      <c r="H90" s="66"/>
      <c r="I90" s="22">
        <v>43171</v>
      </c>
      <c r="J90" s="72">
        <v>600.58000000000004</v>
      </c>
      <c r="K90" s="72"/>
      <c r="L90" s="66"/>
      <c r="M90" s="119"/>
      <c r="N90" s="72"/>
      <c r="O90" s="66"/>
    </row>
    <row r="91" spans="1:15" s="21" customFormat="1" ht="18.75" customHeight="1">
      <c r="A91" s="69"/>
      <c r="B91" s="98"/>
      <c r="C91" s="71"/>
      <c r="D91" s="72"/>
      <c r="E91" s="22"/>
      <c r="F91" s="72"/>
      <c r="G91" s="72"/>
      <c r="H91" s="66"/>
      <c r="I91" s="22"/>
      <c r="J91" s="72"/>
      <c r="K91" s="72"/>
      <c r="L91" s="66"/>
      <c r="M91" s="110"/>
      <c r="N91" s="72"/>
      <c r="O91" s="66"/>
    </row>
    <row r="92" spans="1:15" s="21" customFormat="1" ht="14.25" customHeight="1">
      <c r="A92" s="69"/>
      <c r="B92" s="72"/>
      <c r="C92" s="71"/>
      <c r="D92" s="72"/>
      <c r="E92" s="22"/>
      <c r="F92" s="72"/>
      <c r="G92" s="72"/>
      <c r="H92" s="66"/>
      <c r="I92" s="22"/>
      <c r="J92" s="72"/>
      <c r="K92" s="72"/>
      <c r="L92" s="64"/>
      <c r="M92" s="62"/>
      <c r="N92" s="72"/>
      <c r="O92" s="66"/>
    </row>
    <row r="93" spans="1:15" s="21" customFormat="1" ht="27.75" customHeight="1">
      <c r="A93" s="69">
        <v>20</v>
      </c>
      <c r="B93" s="96" t="s">
        <v>42</v>
      </c>
      <c r="C93" s="70">
        <v>41997</v>
      </c>
      <c r="D93" s="72">
        <v>1471.47</v>
      </c>
      <c r="E93" s="28">
        <f>SUM(F94:F95)</f>
        <v>1057.4000000000001</v>
      </c>
      <c r="F93" s="28"/>
      <c r="G93" s="72">
        <v>1057.4000000000001</v>
      </c>
      <c r="H93" s="66">
        <v>0</v>
      </c>
      <c r="I93" s="101">
        <v>1057.2</v>
      </c>
      <c r="J93" s="102"/>
      <c r="K93" s="72">
        <v>1057.2</v>
      </c>
      <c r="L93" s="64">
        <v>0.2</v>
      </c>
      <c r="M93" s="109">
        <v>146.57</v>
      </c>
      <c r="N93" s="72">
        <v>146.578</v>
      </c>
      <c r="O93" s="65">
        <v>0.74</v>
      </c>
    </row>
    <row r="94" spans="1:15" s="21" customFormat="1" ht="27.75">
      <c r="A94" s="69"/>
      <c r="B94" s="97"/>
      <c r="C94" s="71"/>
      <c r="D94" s="72"/>
      <c r="E94" s="22">
        <v>42002</v>
      </c>
      <c r="F94" s="72">
        <v>529.72</v>
      </c>
      <c r="G94" s="72"/>
      <c r="H94" s="66"/>
      <c r="I94" s="22">
        <v>42528</v>
      </c>
      <c r="J94" s="72">
        <v>529.72</v>
      </c>
      <c r="K94" s="72"/>
      <c r="L94" s="66"/>
      <c r="M94" s="119"/>
      <c r="N94" s="72"/>
      <c r="O94" s="66"/>
    </row>
    <row r="95" spans="1:15" s="21" customFormat="1" ht="84" customHeight="1">
      <c r="A95" s="69"/>
      <c r="B95" s="98"/>
      <c r="C95" s="71"/>
      <c r="D95" s="72"/>
      <c r="E95" s="22">
        <v>42632</v>
      </c>
      <c r="F95" s="72">
        <v>527.67999999999995</v>
      </c>
      <c r="G95" s="72"/>
      <c r="H95" s="66"/>
      <c r="I95" s="22">
        <v>43321</v>
      </c>
      <c r="J95" s="72">
        <v>527.48</v>
      </c>
      <c r="K95" s="72"/>
      <c r="L95" s="64"/>
      <c r="M95" s="110"/>
      <c r="N95" s="72"/>
      <c r="O95" s="66"/>
    </row>
    <row r="96" spans="1:15" s="133" customFormat="1" ht="86.25" customHeight="1">
      <c r="A96" s="24"/>
      <c r="B96" s="137" t="s">
        <v>43</v>
      </c>
      <c r="C96" s="25"/>
      <c r="D96" s="23"/>
      <c r="E96" s="131"/>
      <c r="F96" s="23">
        <f>SUM(F84:F95)</f>
        <v>4516.38</v>
      </c>
      <c r="G96" s="130">
        <f>SUM(G84:G95)</f>
        <v>4516.380000000001</v>
      </c>
      <c r="H96" s="27"/>
      <c r="I96" s="131"/>
      <c r="J96" s="23"/>
      <c r="K96" s="23">
        <f>SUM(K84:K95)</f>
        <v>4516.18</v>
      </c>
      <c r="L96" s="138">
        <f>SUM(L93:L95)</f>
        <v>0.2</v>
      </c>
      <c r="M96" s="63"/>
      <c r="N96" s="23">
        <f>SUM(N84:N95)</f>
        <v>626.99900000000002</v>
      </c>
      <c r="O96" s="27"/>
    </row>
    <row r="97" spans="1:15" s="21" customFormat="1" ht="27.75">
      <c r="A97" s="69"/>
      <c r="B97" s="27" t="s">
        <v>44</v>
      </c>
      <c r="C97" s="71"/>
      <c r="D97" s="72"/>
      <c r="E97" s="22"/>
      <c r="F97" s="72"/>
      <c r="G97" s="72"/>
      <c r="H97" s="66"/>
      <c r="I97" s="22"/>
      <c r="J97" s="72"/>
      <c r="K97" s="72"/>
      <c r="L97" s="64"/>
      <c r="M97" s="62"/>
      <c r="N97" s="72"/>
      <c r="O97" s="66"/>
    </row>
    <row r="98" spans="1:15" s="21" customFormat="1" ht="27.75" customHeight="1">
      <c r="A98" s="69">
        <v>21</v>
      </c>
      <c r="B98" s="96" t="s">
        <v>45</v>
      </c>
      <c r="C98" s="70">
        <v>42177</v>
      </c>
      <c r="D98" s="72">
        <v>395.84</v>
      </c>
      <c r="E98" s="28">
        <v>284.7</v>
      </c>
      <c r="F98" s="28"/>
      <c r="G98" s="28">
        <v>284.7</v>
      </c>
      <c r="H98" s="64">
        <v>0</v>
      </c>
      <c r="I98" s="105">
        <v>142.30000000000001</v>
      </c>
      <c r="J98" s="106"/>
      <c r="K98" s="28">
        <v>142.30000000000001</v>
      </c>
      <c r="L98" s="64">
        <v>142.4</v>
      </c>
      <c r="M98" s="109">
        <v>39.590000000000003</v>
      </c>
      <c r="N98" s="72">
        <v>39.590000000000003</v>
      </c>
      <c r="O98" s="66">
        <v>65.709999999999994</v>
      </c>
    </row>
    <row r="99" spans="1:15" s="21" customFormat="1" ht="27.75">
      <c r="A99" s="69"/>
      <c r="B99" s="97"/>
      <c r="C99" s="47"/>
      <c r="D99" s="48"/>
      <c r="E99" s="22">
        <v>42177</v>
      </c>
      <c r="F99" s="28">
        <v>142.30000000000001</v>
      </c>
      <c r="G99" s="28"/>
      <c r="H99" s="64"/>
      <c r="I99" s="22">
        <v>42966</v>
      </c>
      <c r="J99" s="72">
        <v>142.30000000000001</v>
      </c>
      <c r="K99" s="72"/>
      <c r="L99" s="64"/>
      <c r="M99" s="119"/>
      <c r="N99" s="72"/>
      <c r="O99" s="66"/>
    </row>
    <row r="100" spans="1:15" s="21" customFormat="1" ht="27.75">
      <c r="A100" s="69"/>
      <c r="B100" s="97"/>
      <c r="C100" s="47"/>
      <c r="D100" s="48"/>
      <c r="E100" s="22">
        <v>42998</v>
      </c>
      <c r="F100" s="28">
        <v>142.4</v>
      </c>
      <c r="G100" s="28"/>
      <c r="H100" s="64"/>
      <c r="I100" s="22"/>
      <c r="J100" s="72"/>
      <c r="K100" s="72"/>
      <c r="L100" s="64"/>
      <c r="M100" s="119"/>
      <c r="N100" s="72"/>
      <c r="O100" s="66"/>
    </row>
    <row r="101" spans="1:15" s="21" customFormat="1" ht="27.75">
      <c r="A101" s="69"/>
      <c r="B101" s="97"/>
      <c r="C101" s="47"/>
      <c r="D101" s="48"/>
      <c r="E101" s="22"/>
      <c r="F101" s="28"/>
      <c r="G101" s="28"/>
      <c r="H101" s="64"/>
      <c r="I101" s="22"/>
      <c r="J101" s="72"/>
      <c r="K101" s="72"/>
      <c r="L101" s="64"/>
      <c r="M101" s="119"/>
      <c r="N101" s="72"/>
      <c r="O101" s="66"/>
    </row>
    <row r="102" spans="1:15" s="21" customFormat="1" ht="80.25" customHeight="1">
      <c r="A102" s="69"/>
      <c r="B102" s="98"/>
      <c r="C102" s="47"/>
      <c r="D102" s="48"/>
      <c r="E102" s="22"/>
      <c r="F102" s="28"/>
      <c r="G102" s="28"/>
      <c r="H102" s="64"/>
      <c r="I102" s="22"/>
      <c r="J102" s="72"/>
      <c r="K102" s="72"/>
      <c r="L102" s="64"/>
      <c r="M102" s="110"/>
      <c r="N102" s="72"/>
      <c r="O102" s="66"/>
    </row>
    <row r="103" spans="1:15" s="21" customFormat="1" ht="27.75">
      <c r="A103" s="69"/>
      <c r="B103" s="27" t="s">
        <v>46</v>
      </c>
      <c r="C103" s="47"/>
      <c r="D103" s="48"/>
      <c r="E103" s="22"/>
      <c r="F103" s="28"/>
      <c r="G103" s="28"/>
      <c r="H103" s="64"/>
      <c r="I103" s="22"/>
      <c r="J103" s="72"/>
      <c r="K103" s="72"/>
      <c r="L103" s="64"/>
      <c r="M103" s="62"/>
      <c r="N103" s="72"/>
      <c r="O103" s="66"/>
    </row>
    <row r="104" spans="1:15" s="21" customFormat="1" ht="144" customHeight="1">
      <c r="A104" s="69">
        <v>22</v>
      </c>
      <c r="B104" s="72" t="s">
        <v>47</v>
      </c>
      <c r="C104" s="70">
        <v>42788</v>
      </c>
      <c r="D104" s="72">
        <v>1434.88</v>
      </c>
      <c r="E104" s="22">
        <v>42906</v>
      </c>
      <c r="F104" s="28">
        <v>516.54</v>
      </c>
      <c r="G104" s="28">
        <v>516</v>
      </c>
      <c r="H104" s="64">
        <v>0.54</v>
      </c>
      <c r="I104" s="22">
        <v>43263</v>
      </c>
      <c r="J104" s="28">
        <v>450</v>
      </c>
      <c r="K104" s="28">
        <v>450</v>
      </c>
      <c r="L104" s="64">
        <v>66.540000000000006</v>
      </c>
      <c r="M104" s="72">
        <v>143.488</v>
      </c>
      <c r="N104" s="72">
        <v>143.488</v>
      </c>
      <c r="O104" s="66">
        <v>40</v>
      </c>
    </row>
    <row r="105" spans="1:15" s="21" customFormat="1" ht="18" customHeight="1">
      <c r="A105" s="69"/>
      <c r="B105" s="72"/>
      <c r="C105" s="70"/>
      <c r="D105" s="72"/>
      <c r="E105" s="22"/>
      <c r="F105" s="28"/>
      <c r="G105" s="28"/>
      <c r="H105" s="64"/>
      <c r="I105" s="22"/>
      <c r="J105" s="28"/>
      <c r="K105" s="28"/>
      <c r="L105" s="64"/>
      <c r="M105" s="62"/>
      <c r="N105" s="72"/>
      <c r="O105" s="66"/>
    </row>
    <row r="106" spans="1:15" s="21" customFormat="1" ht="27.75">
      <c r="A106" s="69"/>
      <c r="B106" s="27" t="s">
        <v>48</v>
      </c>
      <c r="C106" s="70"/>
      <c r="D106" s="72"/>
      <c r="E106" s="22"/>
      <c r="F106" s="28"/>
      <c r="G106" s="28"/>
      <c r="H106" s="64"/>
      <c r="I106" s="30"/>
      <c r="J106" s="72"/>
      <c r="K106" s="72"/>
      <c r="L106" s="64"/>
      <c r="M106" s="62"/>
      <c r="N106" s="72"/>
      <c r="O106" s="66"/>
    </row>
    <row r="107" spans="1:15" s="21" customFormat="1" ht="116.25" customHeight="1">
      <c r="A107" s="69">
        <v>23</v>
      </c>
      <c r="B107" s="49" t="s">
        <v>49</v>
      </c>
      <c r="C107" s="70">
        <v>42866</v>
      </c>
      <c r="D107" s="72">
        <v>3103.05</v>
      </c>
      <c r="E107" s="22">
        <v>42964</v>
      </c>
      <c r="F107" s="28">
        <v>1117.0899999999999</v>
      </c>
      <c r="G107" s="28">
        <v>1117.0899999999999</v>
      </c>
      <c r="H107" s="64">
        <v>0</v>
      </c>
      <c r="I107" s="22">
        <v>43402</v>
      </c>
      <c r="J107" s="28">
        <v>1117.0899999999999</v>
      </c>
      <c r="K107" s="28">
        <v>1117.0899999999999</v>
      </c>
      <c r="L107" s="50">
        <v>0</v>
      </c>
      <c r="M107" s="62">
        <v>310.38</v>
      </c>
      <c r="N107" s="72">
        <v>310.3</v>
      </c>
      <c r="O107" s="66">
        <v>40</v>
      </c>
    </row>
    <row r="108" spans="1:15" s="21" customFormat="1" ht="30">
      <c r="A108" s="69"/>
      <c r="B108" s="124" t="s">
        <v>50</v>
      </c>
      <c r="C108" s="125"/>
      <c r="D108" s="51">
        <v>27663.8</v>
      </c>
      <c r="E108" s="52"/>
      <c r="F108" s="53">
        <f>SUM(F32+F40+F82+F96+E98+F104+F107)</f>
        <v>18456.600000000006</v>
      </c>
      <c r="G108" s="55">
        <f>SUM(G32+G40+G82+G96+G98+G104+G107)</f>
        <v>18111.310000000001</v>
      </c>
      <c r="H108" s="54">
        <f t="shared" ref="H108:N108" si="0">SUM(H32+H40+H82+H96+H98+H104+H107)</f>
        <v>345.28000000000003</v>
      </c>
      <c r="I108" s="55"/>
      <c r="J108" s="55"/>
      <c r="K108" s="55">
        <f t="shared" si="0"/>
        <v>16844.55</v>
      </c>
      <c r="L108" s="55">
        <f t="shared" si="0"/>
        <v>1612.0500000000002</v>
      </c>
      <c r="M108" s="54"/>
      <c r="N108" s="55">
        <f t="shared" si="0"/>
        <v>2360.6799999999998</v>
      </c>
      <c r="O108" s="33"/>
    </row>
  </sheetData>
  <mergeCells count="129">
    <mergeCell ref="M42:M44"/>
    <mergeCell ref="M46:M50"/>
    <mergeCell ref="M52:M55"/>
    <mergeCell ref="M57:M59"/>
    <mergeCell ref="M61:M64"/>
    <mergeCell ref="M69:M72"/>
    <mergeCell ref="M74:M76"/>
    <mergeCell ref="M78:M81"/>
    <mergeCell ref="M84:M86"/>
    <mergeCell ref="B98:B102"/>
    <mergeCell ref="I98:J98"/>
    <mergeCell ref="B108:C108"/>
    <mergeCell ref="L88:L89"/>
    <mergeCell ref="N88:N89"/>
    <mergeCell ref="O88:O89"/>
    <mergeCell ref="B93:B95"/>
    <mergeCell ref="I93:J93"/>
    <mergeCell ref="M88:M91"/>
    <mergeCell ref="M93:M95"/>
    <mergeCell ref="M98:M102"/>
    <mergeCell ref="B84:B86"/>
    <mergeCell ref="I84:J84"/>
    <mergeCell ref="A88:A89"/>
    <mergeCell ref="B88:B91"/>
    <mergeCell ref="C88:C89"/>
    <mergeCell ref="D88:D89"/>
    <mergeCell ref="G88:G89"/>
    <mergeCell ref="H88:H89"/>
    <mergeCell ref="I88:J88"/>
    <mergeCell ref="N74:N75"/>
    <mergeCell ref="O74:O75"/>
    <mergeCell ref="A78:A79"/>
    <mergeCell ref="B78:B81"/>
    <mergeCell ref="G78:G80"/>
    <mergeCell ref="H78:H80"/>
    <mergeCell ref="I78:J78"/>
    <mergeCell ref="L78:L79"/>
    <mergeCell ref="A74:A75"/>
    <mergeCell ref="B74:B76"/>
    <mergeCell ref="C74:C75"/>
    <mergeCell ref="D74:D75"/>
    <mergeCell ref="I74:J74"/>
    <mergeCell ref="B61:B64"/>
    <mergeCell ref="I61:J61"/>
    <mergeCell ref="I66:J66"/>
    <mergeCell ref="B69:B72"/>
    <mergeCell ref="I69:J69"/>
    <mergeCell ref="L69:L70"/>
    <mergeCell ref="B66:B67"/>
    <mergeCell ref="B52:B55"/>
    <mergeCell ref="I52:J52"/>
    <mergeCell ref="B57:B59"/>
    <mergeCell ref="I57:J57"/>
    <mergeCell ref="A42:A44"/>
    <mergeCell ref="B42:B44"/>
    <mergeCell ref="I42:J42"/>
    <mergeCell ref="A46:A49"/>
    <mergeCell ref="B46:B50"/>
    <mergeCell ref="I46:J46"/>
    <mergeCell ref="H37:H39"/>
    <mergeCell ref="I37:J37"/>
    <mergeCell ref="L37:L38"/>
    <mergeCell ref="N37:N38"/>
    <mergeCell ref="O37:O38"/>
    <mergeCell ref="A37:A38"/>
    <mergeCell ref="B37:B39"/>
    <mergeCell ref="D37:D38"/>
    <mergeCell ref="G37:G39"/>
    <mergeCell ref="N28:N30"/>
    <mergeCell ref="O28:O30"/>
    <mergeCell ref="A34:A35"/>
    <mergeCell ref="B34:B35"/>
    <mergeCell ref="C34:C35"/>
    <mergeCell ref="D34:D35"/>
    <mergeCell ref="I34:J34"/>
    <mergeCell ref="C37:C38"/>
    <mergeCell ref="M34:M35"/>
    <mergeCell ref="M37:M39"/>
    <mergeCell ref="A24:A25"/>
    <mergeCell ref="B24:B26"/>
    <mergeCell ref="C24:C25"/>
    <mergeCell ref="I24:J24"/>
    <mergeCell ref="A28:A30"/>
    <mergeCell ref="B28:B30"/>
    <mergeCell ref="I28:J28"/>
    <mergeCell ref="L28:L30"/>
    <mergeCell ref="O16:O17"/>
    <mergeCell ref="B20:B22"/>
    <mergeCell ref="G20:G22"/>
    <mergeCell ref="H20:H22"/>
    <mergeCell ref="I20:J20"/>
    <mergeCell ref="L20:L21"/>
    <mergeCell ref="N12:N13"/>
    <mergeCell ref="O12:O13"/>
    <mergeCell ref="M12:M13"/>
    <mergeCell ref="M16:M17"/>
    <mergeCell ref="A16:A17"/>
    <mergeCell ref="B16:B18"/>
    <mergeCell ref="C16:C17"/>
    <mergeCell ref="G16:G18"/>
    <mergeCell ref="H16:H18"/>
    <mergeCell ref="I16:J16"/>
    <mergeCell ref="N16:N17"/>
    <mergeCell ref="A12:A13"/>
    <mergeCell ref="B12:B14"/>
    <mergeCell ref="C12:C13"/>
    <mergeCell ref="D12:D13"/>
    <mergeCell ref="I12:J12"/>
    <mergeCell ref="A7:A9"/>
    <mergeCell ref="B7:B10"/>
    <mergeCell ref="C7:C9"/>
    <mergeCell ref="D7:D9"/>
    <mergeCell ref="G7:G9"/>
    <mergeCell ref="H7:H9"/>
    <mergeCell ref="I7:J7"/>
    <mergeCell ref="I3:J3"/>
    <mergeCell ref="L3:L4"/>
    <mergeCell ref="N3:N4"/>
    <mergeCell ref="O3:O4"/>
    <mergeCell ref="M3:M4"/>
    <mergeCell ref="C1:L1"/>
    <mergeCell ref="I2:N2"/>
    <mergeCell ref="A3:A4"/>
    <mergeCell ref="B3:B4"/>
    <mergeCell ref="C3:C4"/>
    <mergeCell ref="D3:D4"/>
    <mergeCell ref="E3:F3"/>
    <mergeCell ref="G3:G4"/>
    <mergeCell ref="H3:H4"/>
  </mergeCells>
  <pageMargins left="0.51181102362204722" right="0.35433070866141736" top="0.74803149606299213" bottom="0.74803149606299213" header="0.31496062992125984" footer="0.31496062992125984"/>
  <pageSetup paperSize="5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WPT&amp;BC Deptt.</vt:lpstr>
      <vt:lpstr>'WPT&amp;BC Deptt.'!Print_Titles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2019-05-31T22:37:11Z</dcterms:modified>
</cp:coreProperties>
</file>