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firstSheet="1" activeTab="1"/>
  </bookViews>
  <sheets>
    <sheet name="Com. projects BTC Package" sheetId="5" r:id="rId1"/>
    <sheet name="Com. projectsNLCPR incldng pkg " sheetId="7" r:id="rId2"/>
  </sheets>
  <definedNames>
    <definedName name="_xlnm._FilterDatabase" localSheetId="0" hidden="1">'Com. projects BTC Package'!$A$5:$J$5</definedName>
    <definedName name="_xlnm._FilterDatabase" localSheetId="1" hidden="1">'Com. projectsNLCPR incldng pkg '!$A$4:$J$313</definedName>
    <definedName name="_xlnm.Print_Titles" localSheetId="0">'Com. projects BTC Package'!$3:$5</definedName>
    <definedName name="_xlnm.Print_Titles" localSheetId="1">'Com. projectsNLCPR incldng pkg '!$3:$5</definedName>
  </definedNames>
  <calcPr calcId="124519"/>
</workbook>
</file>

<file path=xl/calcChain.xml><?xml version="1.0" encoding="utf-8"?>
<calcChain xmlns="http://schemas.openxmlformats.org/spreadsheetml/2006/main">
  <c r="D313" i="7"/>
  <c r="E218"/>
  <c r="F218"/>
  <c r="G218"/>
  <c r="D218"/>
  <c r="D232" l="1"/>
  <c r="E232"/>
  <c r="F232"/>
  <c r="G232"/>
  <c r="E108" l="1"/>
  <c r="F108"/>
  <c r="G108"/>
  <c r="D108"/>
  <c r="E281"/>
  <c r="F281"/>
  <c r="G281"/>
  <c r="E312"/>
  <c r="F312"/>
  <c r="G312"/>
  <c r="E175" l="1"/>
  <c r="F175"/>
  <c r="G175"/>
  <c r="D175"/>
  <c r="E196" l="1"/>
  <c r="F196"/>
  <c r="G196"/>
  <c r="D196"/>
  <c r="G161" l="1"/>
  <c r="F161"/>
  <c r="D161"/>
  <c r="D312" l="1"/>
  <c r="E167" l="1"/>
  <c r="F167"/>
  <c r="G167"/>
  <c r="D167"/>
  <c r="E236" l="1"/>
  <c r="F236"/>
  <c r="G236"/>
  <c r="D236"/>
  <c r="D281" l="1"/>
  <c r="E202" l="1"/>
  <c r="F202"/>
  <c r="G202"/>
  <c r="D202"/>
  <c r="E188"/>
  <c r="F188"/>
  <c r="G188"/>
  <c r="D188"/>
  <c r="G289"/>
  <c r="G290" s="1"/>
  <c r="F289"/>
  <c r="F290" s="1"/>
  <c r="E289"/>
  <c r="E290" s="1"/>
  <c r="D289"/>
  <c r="D290" s="1"/>
  <c r="E161"/>
  <c r="E58" i="5"/>
  <c r="F58"/>
  <c r="G58"/>
  <c r="D58"/>
  <c r="E57"/>
  <c r="F57"/>
  <c r="G57"/>
  <c r="D57"/>
  <c r="E49" l="1"/>
  <c r="F49"/>
  <c r="G49"/>
  <c r="D49"/>
  <c r="E192" i="7" l="1"/>
  <c r="F192"/>
  <c r="G192"/>
  <c r="D192"/>
  <c r="G179" l="1"/>
  <c r="F179"/>
  <c r="E179"/>
  <c r="D179"/>
  <c r="G152"/>
  <c r="G313" s="1"/>
  <c r="F152"/>
  <c r="E152"/>
  <c r="D152"/>
  <c r="F313" l="1"/>
  <c r="E313"/>
  <c r="D237"/>
  <c r="E237"/>
  <c r="G237"/>
  <c r="F237"/>
</calcChain>
</file>

<file path=xl/sharedStrings.xml><?xml version="1.0" encoding="utf-8"?>
<sst xmlns="http://schemas.openxmlformats.org/spreadsheetml/2006/main" count="1030" uniqueCount="393">
  <si>
    <t>PWD(ROAD SCHEMES)</t>
  </si>
  <si>
    <t>(Rs. in crore)</t>
  </si>
  <si>
    <t>Sl. No.</t>
  </si>
  <si>
    <t>POWER</t>
  </si>
  <si>
    <t>WATER RESOURCES</t>
  </si>
  <si>
    <t>IRRIGATION   (MINOR)</t>
  </si>
  <si>
    <t>AGRICULTURE</t>
  </si>
  <si>
    <t>EDUCATION</t>
  </si>
  <si>
    <t xml:space="preserve">HEALTH &amp; F.W. </t>
  </si>
  <si>
    <t>CULTURAL AFFAIRS.</t>
  </si>
  <si>
    <t>SCIENCE &amp; TECHNOLOGY</t>
  </si>
  <si>
    <t xml:space="preserve">     </t>
  </si>
  <si>
    <t>Year of sanction</t>
  </si>
  <si>
    <t>I</t>
  </si>
  <si>
    <t xml:space="preserve">Tinsukia Sub-Station 2x50 MVA, 220/132 KV </t>
  </si>
  <si>
    <t>1998-99</t>
  </si>
  <si>
    <t xml:space="preserve">Augmentation of 220/132 KV 2x50 MVA S/S to 2x100 S/S at Mariani. </t>
  </si>
  <si>
    <t>2001-02</t>
  </si>
  <si>
    <t>2002-03</t>
  </si>
  <si>
    <t>ST&amp;D- Construction of 20 km 33KV line from Garbhanga to Borjhar and interlink with the existing 33KV Mirza-Rani line alongwith augmentation of  33/11 KV Mirza S/S to 2X5 MVA.</t>
  </si>
  <si>
    <t>ST&amp;D- Construction of 18 km long 33 KV line Latka tapping point to Agamoni alongwith installation of 2.5 MVA S/S at Agamoni.</t>
  </si>
  <si>
    <t>ST&amp;D- Construction of 33/11 KV, 1X2.5 MVA S/S with Auto Reclosers at Manzai.</t>
  </si>
  <si>
    <t>ST&amp;D- Construction of 23 km 33 KV line from Rangia to Tamulpur.</t>
  </si>
  <si>
    <t>ST&amp;D- Construction of 28 km line from Rowta to Dhekiajuli on double pole suspension with wolf conductor.</t>
  </si>
  <si>
    <t>ST&amp;D- Construction of 12 km 33 KV Baitamari to Chapar line with construction of 2X2.5 MVA S/S at Chapar.</t>
  </si>
  <si>
    <t>ST&amp;D- Construction of 5 MVA, 33 KV S/S at Biswanath Chariali.</t>
  </si>
  <si>
    <t>ST&amp;D- Construction of 1X2.5 MVA, 33 KV S/S at Missamari.</t>
  </si>
  <si>
    <t>Augmentation of Dibrugarh S/S from (2X5 +1X2.5) MVA to 2X10 MVA.</t>
  </si>
  <si>
    <t>II</t>
  </si>
  <si>
    <t>2003-04</t>
  </si>
  <si>
    <t>III</t>
  </si>
  <si>
    <t>Amreng MIS</t>
  </si>
  <si>
    <t>2005-06</t>
  </si>
  <si>
    <t>IV</t>
  </si>
  <si>
    <t>2004-05</t>
  </si>
  <si>
    <t>Tihu-Barama Road</t>
  </si>
  <si>
    <t>Kaithalkuchi-Barama- Subankhata Road</t>
  </si>
  <si>
    <t>Construction of RCC bridge No.40/1 on Bagals Road in Kamrup District In Assam.</t>
  </si>
  <si>
    <t>VI</t>
  </si>
  <si>
    <t>VII</t>
  </si>
  <si>
    <t>VIII</t>
  </si>
  <si>
    <t>IX</t>
  </si>
  <si>
    <t>2000-01</t>
  </si>
  <si>
    <t>X</t>
  </si>
  <si>
    <t xml:space="preserve">Creation of Main Athletic Stadium Complex alongwith Multi purpose Indoor Hall at Guwahati for National Games 2005.  </t>
  </si>
  <si>
    <t>Status</t>
  </si>
  <si>
    <t xml:space="preserve">220 KV/DC Kathalguri- Tinsukia Line. </t>
  </si>
  <si>
    <t>Completion Certificate submitted to DONER.</t>
  </si>
  <si>
    <t xml:space="preserve">Augmentation of existing 1x63 &amp; 1x50 MVA. 220x132 KV Transformers by 2x100 MVA, 220x132 KV Transformer at Sarusajai Sub-Station. </t>
  </si>
  <si>
    <t>ST&amp;D- Augmentation of Hailakandi 33 KV S/S from 2X2.5 MVA to 1X5 MVA.</t>
  </si>
  <si>
    <t>ST&amp;D- Augmentation of Duliajan 33 KV S/S from 1X2.5 MVA to 1X5 MVA.</t>
  </si>
  <si>
    <t>ST&amp;D- Augmentation of Hojai 33 KV S/S from 1X2.5 MVA to 2X2.5 MVA.</t>
  </si>
  <si>
    <t>ST&amp;D- Augmentation of Tezpur 33 KV S/S from (1X2.5+5) MVA to 2X5 MVA.</t>
  </si>
  <si>
    <t xml:space="preserve">1 No. of construction of 11/.4 KV S/S (500 KVA-10, 315KVA-10, 250KVA-100,100KVA-100 &amp; 63KVA-50 Nos.) </t>
  </si>
  <si>
    <t>Construction of  33KV 30 Kms D/C line from Chandrapur to Narengi.</t>
  </si>
  <si>
    <t>Construction of 11/0.4 KV distribution S/S lines &amp; LT Lines.</t>
  </si>
  <si>
    <t>LT lines 100 Kms.</t>
  </si>
  <si>
    <t>ST&amp;D- Augmentation of 33/11 KV Garbhanga S/S from 2X5 MVA to 2X10 MVA.</t>
  </si>
  <si>
    <t>ST&amp;D- Augmentation of Titabor 33/11KV  S/S from 2X2.5 MVA to 2X5 MVA.</t>
  </si>
  <si>
    <t>ST&amp;D- Installation of 11 KV Auto Recloser in S/S (40 Nos.)</t>
  </si>
  <si>
    <t>ST&amp;D- Augmentation of Karimganj 33 KV S/S from 1X5 + 1X3.16 MVA to 2X5 MVA.</t>
  </si>
  <si>
    <t>ST&amp;D- Construction of 14.5 km 33 KV Pathsala-Nathkuchi line with augmentation of Pathsala S/S from 2X2.5 MVA to 2X5 MVA.</t>
  </si>
  <si>
    <t>ST&amp;D- Reconductoring of Kahilipara-Ulubari 33 KV feeder from raccoon to wolf conductor.</t>
  </si>
  <si>
    <t xml:space="preserve">Rural Electrification of 20 No. of Tribal Villages </t>
  </si>
  <si>
    <t>Flood Control management schemes at different locations of Brahmaputra and Barak Valley. 25 No. of schemes.</t>
  </si>
  <si>
    <t>Strengthening of Kahai Spur (Stone spur no.2) to protect Dibrugarh town from the erosion of river Brahmaputra.</t>
  </si>
  <si>
    <t>Protection of Harinagar Pt-III area cum dyke along R/B of river Surma from Harinagar to Nathanpur.</t>
  </si>
  <si>
    <t>Protection of Guwahati Town from erosion of river Brahmaputra from Kachari Bazar to D.C. Court.</t>
  </si>
  <si>
    <t>Protection of different reaches from the erosion of river Dhansiri K.A. Dist. Ph-I.</t>
  </si>
  <si>
    <t>Protection of different reaches from the erosion of river Dhansiri K.A. Dist. Ph-II.</t>
  </si>
  <si>
    <t>Washillinghadi ELIS</t>
  </si>
  <si>
    <t>Diguncherra to Airport</t>
  </si>
  <si>
    <t>Jarighat to Lakhicherra Road</t>
  </si>
  <si>
    <t>Haticherra - Dudpatil - Madurannamukh</t>
  </si>
  <si>
    <t>Improvement of Kamakhya Temple Road</t>
  </si>
  <si>
    <t>HILL DISTRICT      6Nos. Of scheme</t>
  </si>
  <si>
    <t>Installation of one lakh Shallow Tube Wells</t>
  </si>
  <si>
    <t>Creation of new infrastructure at Cotton College.</t>
  </si>
  <si>
    <t>Construction of 15 No.of Higher Secondary School Building</t>
  </si>
  <si>
    <t>Sankaradeva Nethralaya</t>
  </si>
  <si>
    <t>Upgradation of Guwahati Medical College &amp; Hospital</t>
  </si>
  <si>
    <t>Sankaradeva Nethralaya for purchase of equipments.</t>
  </si>
  <si>
    <t>Sankardeva Nethralaya (One operation theatre)</t>
  </si>
  <si>
    <t>100 Bedded Hospital at Udalguri.</t>
  </si>
  <si>
    <t>Sankardeva Kalakshetra</t>
  </si>
  <si>
    <t>1999-2000</t>
  </si>
  <si>
    <t>SPORTS &amp; YOUTH WELFARE</t>
  </si>
  <si>
    <t>ST&amp;D - Construction of 18 km long 33 kV line from Garmur to Pulibor alongwith 2x2.5 MVA S/S at Publibor</t>
  </si>
  <si>
    <t> ST&amp;D - Construction of 45 Km long 33 KV line from Rowta Grid S/s to Paneri and augmentation of Paneri S/S from 2x3.16 MVA  to 2x5MVA23 km 33 kV line from Rangia to Tamulpur</t>
  </si>
  <si>
    <t>PM's Package (BRO)</t>
  </si>
  <si>
    <t>Tamulpur Goreswar Road</t>
  </si>
  <si>
    <t>Kumari kata Jalah Road</t>
  </si>
  <si>
    <t>Kachubari Naokata patharighat</t>
  </si>
  <si>
    <t>Rangia Goreswar road</t>
  </si>
  <si>
    <t>Hardutta Birudutta Road</t>
  </si>
  <si>
    <t>Charuali-Ramgaon Nagarijuli Road</t>
  </si>
  <si>
    <t>Udalguri Bhairabpurkund  Road</t>
  </si>
  <si>
    <t>Mangaldoi Bhutiachang Road</t>
  </si>
  <si>
    <t>Tangala  Dimakuchi Road</t>
  </si>
  <si>
    <t>Recce of Roads in BAC Area</t>
  </si>
  <si>
    <t>Subtotal:</t>
  </si>
  <si>
    <t>Namati-Mushalpur Road</t>
  </si>
  <si>
    <t>Construction of Multistoried Secretariate Building.</t>
  </si>
  <si>
    <t>ST&amp;D- Construction of 26 km 33 KV Agia-Mornoi with construction of 2X2.5 MVA S/S at Mornoi.</t>
  </si>
  <si>
    <t>Construction of 33 KV line from Jorhat to Kakojan alongwith installation of 2X2.5 MVA S/S at Kakojan</t>
  </si>
  <si>
    <t xml:space="preserve">GUWAHATI DEVELOPMENT </t>
  </si>
  <si>
    <t xml:space="preserve">Renovaton of BTPS-Agia-Sarusajai 220 KV D/C Transmission line (Circuit-I &amp; II). </t>
  </si>
  <si>
    <t>ST&amp;D- Construction of 30 km 33 KV line from Pailapool to Kabuganj.</t>
  </si>
  <si>
    <t xml:space="preserve"> Construction of Road from Beltola Chariali to Sarusajai (Bisnu Rava Road) Guwahati, Assam.</t>
  </si>
  <si>
    <t>Number of the Project</t>
  </si>
  <si>
    <t>ST&amp;D- Replacament of old 11 KV MCCB by VCG at Beheting, Hazalbank, Doomdooma, Duliajan, North Lakhimpur, Meherpur, Karimganj, Tanda, Amingaon, Narangi, Nagaon, Kaliabor, Kathiatoli, Rupohi, Samaguri, Bokajan, Jorhat, Balipara, Tezpur, Chapaguri &amp; Diphu S/S.</t>
  </si>
  <si>
    <t>ST&amp;D- Construction of 37 km 33 KV line from Patharkandi to Karimganj.</t>
  </si>
  <si>
    <t xml:space="preserve">220x132 KV 2x50 MVA Balipara S/S and a 132 KV Lilo line at Balipara from Ckt of the existing 132 KV DC Gohpur-Depota line. </t>
  </si>
  <si>
    <t>Construction of RCC bridge on 21/1 and 22/1 on North Guwahati - Mandakata Road.</t>
  </si>
  <si>
    <t>Construction of RCC Bridge No.1/1, 2/1 and 2/2 on Jonnai Silapathar Road in Dhemaji District in Assam.</t>
  </si>
  <si>
    <t>Bhangagarh - Bharalumukh VIP road for National Games - 2005.</t>
  </si>
  <si>
    <t>Hatigaon - Bhetapara Road in connection with National Games - 2005.</t>
  </si>
  <si>
    <t>Construction of RCC Bridge No.156/2, 159/1,163/2, 165/3, 172/2, 177/1 and 182/2 on Dhodar Ali Road in Sibsagar District.</t>
  </si>
  <si>
    <t>Construction of RCC Bridge No.1/3, 2/1 and 3/1 on Namti Ali Road in Sibsagar District.</t>
  </si>
  <si>
    <t>Construction of Additional two lane Rail over Bridge at A.T.Road at Maligaon, Guwahati.</t>
  </si>
  <si>
    <t>Construction of RCC Bridge No.3/2 over river Mansiri  on Charduar   Road in Sonitpur District with approaches.</t>
  </si>
  <si>
    <t>PUBLIC HEALTH ENGNEERING</t>
  </si>
  <si>
    <t>Stabilisation of Silchar Water Supply Scheme.</t>
  </si>
  <si>
    <t>Construction of RCC bridge on 4/1 on Hatigaon - Bhetapara Road.</t>
  </si>
  <si>
    <t>Jagun Kharsang Road</t>
  </si>
  <si>
    <t>Construction of RCC Bridge No.6/1 on Udalguri Barbengera Road in Darrang District.</t>
  </si>
  <si>
    <t>Construction of RCC Bridge No.2/2 on Haripur Sansarghat Road in Nalbari District in Assam.</t>
  </si>
  <si>
    <t>Construction of RCC Bridge No.20/1 on Nalbari Palla Road in Nalbari District in Assam.</t>
  </si>
  <si>
    <t>Construction of RCC bridge No.8/2, 20/1, 21/1, 23/3, 29/2, 32/1, 36/1 and 40/1  on Mangaldoi Bhutiachang  Road in Darrang District In Assam.</t>
  </si>
  <si>
    <t>Construction of RCC Bridge No.1/2 and 3/1 on Sarupeta-Bhuyan para Road in Barpeta District.</t>
  </si>
  <si>
    <t xml:space="preserve"> Construction of RCC Bridge No.1/1, 4/1, 8/1 and 9/2  on Fakiragram-Sapatgram  Road in Dhubri District with approaches.</t>
  </si>
  <si>
    <t>Construction of RCC Bridge No.5/1 on Sonakhira - Bubrighat  Road in Karimganj Dist. With approaches.</t>
  </si>
  <si>
    <t>Construction of RCC Bridge No.3/1 on Pukia - Silapathar Road in Dhemaji Dist.</t>
  </si>
  <si>
    <t>Construction of RCC Bridge No.5/1,7/1,8/1,9/1 &amp; 11/1 on Jogighopa-Chapar Road in Goalpara Dist. With approaches.</t>
  </si>
  <si>
    <t xml:space="preserve"> Construction of 4 lane Tripura road including electrical works from NH-37 Bye Pass to GS road (Six Mile) via Jayanagar Chariali from ch. 0.00m 1650m.(Kamrup Dist.)</t>
  </si>
  <si>
    <t>Construction of RCC bridge No.3/1, 3/2, 6/3, 6/4, 6/6, 10/5,12/1,13/1,21/2 and 23/2 on Border Roads (Gar Ali) in Jorhat District In Assam.</t>
  </si>
  <si>
    <t>Construction of RCC Bridge No.1/1 and 2/3 on Additional Approach to Airport road.</t>
  </si>
  <si>
    <t>Construction of RCC bridge No.12/1 and 12/2 on Bangaon Jagara Road in Nalbari District In Assam.</t>
  </si>
  <si>
    <t>Construction of RCC Bridge No.17/4, 19/4, 20/2 and 26/1  on Mt. Sepon Sunpura  Road in Sibsagar District with approaches.</t>
  </si>
  <si>
    <t>i) Construction of RCC Bridge No.6/1  on Chariali Pavoi  Road in Sonitpur District with approaches.</t>
  </si>
  <si>
    <t>Construction of RCC Bridge No.2/3,7/2 &amp; 3/2 on Bengbari-Ambangaon Road in Udalguri Dist. With approaches.</t>
  </si>
  <si>
    <t>2006-07</t>
  </si>
  <si>
    <t>2008-09</t>
  </si>
  <si>
    <t>2007-08</t>
  </si>
  <si>
    <t>Construction of 22 km 33 KV line from Bordubi to Tengakhat with construction of 1X2.5 MVA S/S at Tengakhat.</t>
  </si>
  <si>
    <t>Approved cost</t>
  </si>
  <si>
    <t xml:space="preserve">Total fund Utilised by GOA </t>
  </si>
  <si>
    <t>Name of the Project</t>
  </si>
  <si>
    <t>ST&amp;D- Construction of 1X2.5 MVA, 33 KV S/S at Gogamukh.</t>
  </si>
  <si>
    <t>Construction of RCC Bridge No.24/1 on Barpathar - Bokajan Deithor - Chowkihola (BBDC) Road in Karbi Anglong District in Assam.</t>
  </si>
  <si>
    <t>Construction of RCC Bridge No.4/2, 9/2, 10/2 and 17/1 on Met-Na-Ali Road (Jorhat- Titabor) in Jorhat District.</t>
  </si>
  <si>
    <t>Construction of RCC Bridge No.24/2, 32/2 on Mt. Golaghat Merapani Road in Golaghat Dist. With approaches.</t>
  </si>
  <si>
    <t>Construction of RCC Bridge No.4/1 &amp; 15/1 on Nagaon - Bhuragaon Road in Nagaon Dist.</t>
  </si>
  <si>
    <t xml:space="preserve">Construction of RCC Br. No.1/1 &amp; 4/1 on Nilbagan -Hojai road in Nagaon District. </t>
  </si>
  <si>
    <t xml:space="preserve">Construction of RCC bridge No.1/1 over river Channel Gadadhar on Silairpar- Borshijhora Road in Dhubri Dist. </t>
  </si>
  <si>
    <t>Improvement of Badlapara to Dharamjuli Road under Udalguri R.R. Division</t>
  </si>
  <si>
    <t>Improvement of Dhamdhama Tupalia Subanthaka (DTS) Road.</t>
  </si>
  <si>
    <t xml:space="preserve">Metalling and black-topping of Narabari Dawkibari Road. </t>
  </si>
  <si>
    <t>Improvement of North Kajalgaon Dangtol Road.</t>
  </si>
  <si>
    <t>Improvement and Upgradation of Kashikotra to Basugaon Road.</t>
  </si>
  <si>
    <t xml:space="preserve">Improvement of Sundari-Vidyapur via Kakragaon Road. </t>
  </si>
  <si>
    <t>Widening and strengthening of Fakiragram-Serfanguri Road incuding conversion of SPT bridge to RCC bridge.</t>
  </si>
  <si>
    <t>Impv. Of North Kajolgaon Bengtol shantipur road, Chirang.</t>
  </si>
  <si>
    <t>Impv. Of Udalguri Bhakatpara road via Bhairguri, Udalguri</t>
  </si>
  <si>
    <t>Impv. Of Barnagaon Pakribari  road, Udalguri</t>
  </si>
  <si>
    <t>Impv. Of Kalaigaon Kundarbil road, Udalguri.</t>
  </si>
  <si>
    <t>Gorreswar to Khairabari Road</t>
  </si>
  <si>
    <t>Lailongpara - Kopati road</t>
  </si>
  <si>
    <t xml:space="preserve"> Improvement of Tihu Doomni road leading to Indo-Bhutan foot hills (7th Km. To 25 Km.)</t>
  </si>
  <si>
    <t>Total :                                                                                                                                                          BTC Package</t>
  </si>
  <si>
    <t>BTC Package</t>
  </si>
  <si>
    <t>STREET LIGHTS  From Lokpriya Gopinath Bordoloi International Airport upto Jalukbari near Gauhati University for National Games 2005 in Assam.</t>
  </si>
  <si>
    <t>Improvement of Roads of Sibsagar Town (MP)</t>
  </si>
  <si>
    <t>Upgradation of Nagaon Barapujia Rd. (MP)</t>
  </si>
  <si>
    <t>Improvement of Nagaon Marikolong Nonai Dakhinpat Rd. (MP)</t>
  </si>
  <si>
    <t>Widening &amp; Raising of Nazirakhat Sonapur road.(MP)</t>
  </si>
  <si>
    <t>Improvement of Road from Kahilipara to Donbosco School at Dakhingaon.(MP)</t>
  </si>
  <si>
    <t>Improvement of Rampur Model Road (MP)</t>
  </si>
  <si>
    <t xml:space="preserve">Centre of Plasma physics </t>
  </si>
  <si>
    <t>Construction of RCC Bridge No.42/5 &amp; 74/1 on DLHS Road.</t>
  </si>
  <si>
    <t>Construction of 220/132 kv, 1x50 MVA, and 132/33 KV, 1x16 MVA Agia Sub-station in Assam</t>
  </si>
  <si>
    <t xml:space="preserve">Construction of RCC Br. No. 4/1on Belguri Satrsal Road in Dhubri District.Road </t>
  </si>
  <si>
    <t>Bhergaon - Cheuni - Khagrabari - Dimakuchi Road</t>
  </si>
  <si>
    <t xml:space="preserve"> Khowrang Mohanpur road</t>
  </si>
  <si>
    <t>Chapaguri - Khagrabari Road</t>
  </si>
  <si>
    <t>Tulsijhyora Kailamaila road via Amguri</t>
  </si>
  <si>
    <t>Champamati Irrigation Project</t>
  </si>
  <si>
    <t>Sukla Irrigation Project</t>
  </si>
  <si>
    <t>Bheragaon Piped Water Supply Scheme</t>
  </si>
  <si>
    <t>Uttarpar Piped Water Supply Scheme</t>
  </si>
  <si>
    <t xml:space="preserve">Construction of North East Gateway  Bus Terminus at Srinwgai, Gossaigaon. </t>
  </si>
  <si>
    <t>Construction of 100 bedded hospital at Kajalgaon</t>
  </si>
  <si>
    <t>Improvement of Kaurbaha Nagrijuli.</t>
  </si>
  <si>
    <t xml:space="preserve"> Construction of cold storage at Udalguri district.</t>
  </si>
  <si>
    <t xml:space="preserve"> Construction of cold storage at Kokrajhar district.</t>
  </si>
  <si>
    <t xml:space="preserve">Installation of 2x31.5 MVA 132/33 KV Transformers at Sarusajai Sub-Station. </t>
  </si>
  <si>
    <t>Construction of RCC Bridge No.13/1, 14/1, 15/1, 20/3 and 22/1  on Silchar Kumbhirgram  Road in Cachar District in Assam.</t>
  </si>
  <si>
    <t>v) Construction of RCC Bridge No.9/2  on Borbhogia-Mikirbheta   Road in Marigaon District with approaches.</t>
  </si>
  <si>
    <t>Construction of RCC Bridge No.4/1, 6/1 and 14/1 on North Lakhimpur- Kamalabari Road with approaches.</t>
  </si>
  <si>
    <t>Construction of RCC Bridge No.2/1  on Kokrajhar-Monakucha  Road in Kokrajhar District with approaches.</t>
  </si>
  <si>
    <t>Construction of RCC Bridge No.35/2 and 53/2 on Moran Naharkatia  Road in Dibrugarh District in Assam.</t>
  </si>
  <si>
    <t xml:space="preserve"> Construction of RCC Bridge No.5/1 on Buragohain - Tinthengia  Road in Dibrugarh Dist. With approaches.</t>
  </si>
  <si>
    <t xml:space="preserve">Construction of RCC Br. No.1/1  over river Santijan on Srimanta Sankar Deva Goveshana Kendra  in Nagaon  District. </t>
  </si>
  <si>
    <t>JUDICIAL</t>
  </si>
  <si>
    <t>Infrastructure Development of North Eastern Judicial Officers Trainning Institute.</t>
  </si>
  <si>
    <t>Improvement of Bhowraguri Kachugaon Road in Kokrajhar.</t>
  </si>
  <si>
    <t xml:space="preserve">Metalling &amp; blacktopping of Gossaigaon to Saraibil Road and conversion of SPT bridge to RCC bridge. </t>
  </si>
  <si>
    <t xml:space="preserve"> Gossaigaon to Kajigaon via Bhumka Tipkai road</t>
  </si>
  <si>
    <t>Renovation /reconstruction of RNB Civil Hospital at Kokrajhar</t>
  </si>
  <si>
    <t>Mini Stadium at Chapaguri, Bongaigaon.                                                                                                                                                            (BAC Area)</t>
  </si>
  <si>
    <t>Remodeling of LIS from river Buridihing in Sassoni Mauja in Dibrugarh Dist. (MP)</t>
  </si>
  <si>
    <t>LIS from river Buridihing in Tengakhat Kheremia Mauja in Dibrugarh Dist. (MP)</t>
  </si>
  <si>
    <t>Construction of Joising Doloi Auditorium Complex at Diphu (MP)</t>
  </si>
  <si>
    <t>1250 Capacity Auditorium and Convention Centre at SSK Guwahati.</t>
  </si>
  <si>
    <t xml:space="preserve">Construction of RCC Br. No. 7/1 on Dharamtul dandua Road with approaches </t>
  </si>
  <si>
    <t>Improvement of Bezera Balikuchi roadin Kamrup (R) (1938)</t>
  </si>
  <si>
    <t>Construction of Rcc Br. No. 4/1 extn. On garmari Gaalmari Road</t>
  </si>
  <si>
    <t xml:space="preserve"> Construction of RCC Bridge No.11/1 on Teok - Boloma - Nakachari  Road in Jorhat  Dist. With approaches.</t>
  </si>
  <si>
    <t xml:space="preserve">Improvement of Charigaon road in Jorhat </t>
  </si>
  <si>
    <t>Construction of RCC Bridge No.4/1 over river Bhogdoi and 6/1 J.B.Road in Jorhat District.</t>
  </si>
  <si>
    <t>Improvement of Barpeta road Bashbari Road leading to Manas sanctuary from 1st  km to 21st  km in Barpeta District</t>
  </si>
  <si>
    <t>Replacement of existing of RCC Br. No. 1/1, 4/1, 7/1 &amp; 8/1 on Abhyapuri-Tulungia Road via Barbhula in Bongaigaon District</t>
  </si>
  <si>
    <t>URBAN DEVELOPMENT</t>
  </si>
  <si>
    <t>Project for Road Network of Jorhat Master Plan Area in Jorhat</t>
  </si>
  <si>
    <t>2010-11</t>
  </si>
  <si>
    <t>2009-10</t>
  </si>
  <si>
    <t xml:space="preserve">Augmentation of Transformer Capacity of 132/33KV Panchgram Sub station from 2x16 MVA to 2x25 MVA in Cachar dist </t>
  </si>
  <si>
    <t>XI</t>
  </si>
  <si>
    <t>XII</t>
  </si>
  <si>
    <t>XIII</t>
  </si>
  <si>
    <t>XIV</t>
  </si>
  <si>
    <t>Udalguri Piped Water Supply Scheme</t>
  </si>
  <si>
    <t>Improvement of Khairabari MPK road (Andherighat) to Harisinga via Bhergaon, Tangla and Purandia 42-25 Km. Length with conversion of 11 SPT bridges to RCC.</t>
  </si>
  <si>
    <t>XV</t>
  </si>
  <si>
    <t>Completion Certificate submitted to DONER</t>
  </si>
  <si>
    <t>Rowta Udalguri Road</t>
  </si>
  <si>
    <t>Udalguri tamul pur Road including SPT bridges</t>
  </si>
  <si>
    <t>Udalguri Khaibari Road</t>
  </si>
  <si>
    <t>Barpeta Basbari Road (BRO)</t>
  </si>
  <si>
    <t>Ambagaon-Barigaon Road(BRO)</t>
  </si>
  <si>
    <t>Barangajuli-Khairabari Road(BRO)</t>
  </si>
  <si>
    <t>Chamupara- Purandia Road.(BRO)</t>
  </si>
  <si>
    <t>Development of Assam Medical College HOPE.</t>
  </si>
  <si>
    <t xml:space="preserve"> Subankhata Water Supply Scheme</t>
  </si>
  <si>
    <t>Construction of RCC Br. No.1/1 over river Kalang on Gahi- Borjoha Road.</t>
  </si>
  <si>
    <t>2011-12</t>
  </si>
  <si>
    <t>Constn. Of Bodofa Cultural Complex at Kokrajhar.</t>
  </si>
  <si>
    <t>Construction of Kasikotra Bamungaon Bengtol road.</t>
  </si>
  <si>
    <t>Constn. Of Road from NH-31 at Barama to Masalpur, Baska.</t>
  </si>
  <si>
    <t>Construction of RCC Bridge No.40/2 on CPDMDK  Road in Karbi Anglong District in Assam.</t>
  </si>
  <si>
    <t>Borjan Composit Irrigation scheme.</t>
  </si>
  <si>
    <t>Phumen phangcho Minor Irrigation Scheme</t>
  </si>
  <si>
    <t>HILL AREAS</t>
  </si>
  <si>
    <t>89 Minor Irrigation Schemes                   (of which 10 MIS in HILL DIST.)</t>
  </si>
  <si>
    <t>Sub Total:</t>
  </si>
  <si>
    <t>89 Minor Irrigation Schemes ( of which 114 MIS in the PLAINS DIST. )</t>
  </si>
  <si>
    <t>Sub Total :</t>
  </si>
  <si>
    <t xml:space="preserve">Total fund Released by MDONER </t>
  </si>
  <si>
    <t>Sub total:</t>
  </si>
  <si>
    <t>Total : NLCPR (G)</t>
  </si>
  <si>
    <t>V</t>
  </si>
  <si>
    <t>WPT &amp; BC (PM's Package)</t>
  </si>
  <si>
    <t>Construction of RCC Br. No. 5/3 on Borbhogia-Mikirbheta Road in Morigoan Dist.</t>
  </si>
  <si>
    <t>Construction of RCC Bridge No.1/1  on Hazua Pota in baska.</t>
  </si>
  <si>
    <t>Transport</t>
  </si>
  <si>
    <t>Construction of Multi Level Parking at Paltan Bazar, Guwahati</t>
  </si>
  <si>
    <t>Construction of RCC Bridge No.1/1, 3/1, 3/2 &amp; 4/1 on Bhoirapur - Kulibazar Road in Dhemaji Dist. With approaches.</t>
  </si>
  <si>
    <t>CC on 2-3-15</t>
  </si>
  <si>
    <t>Construction of Rcc Br. No.6/2, 7/3, 8/2, 10/1 and 11/1 over branches of river Kaloo on A.P.S. Road, Dhubri District.</t>
  </si>
  <si>
    <t>2012-13</t>
  </si>
  <si>
    <t>Construction of RCC Bridge No.10/1 &amp;, 18/1   on Bagals   Road in Nalbari District with approaches.</t>
  </si>
  <si>
    <t>Construction of RCC Br. No. 8/1 on Bhalukmari -Mikirbheta-Bhurbandha road with approaches in Morigaon District.</t>
  </si>
  <si>
    <t>A/E measures to protect Dehingpuria village near Margherita town erosion of Buridehing river.</t>
  </si>
  <si>
    <t>A/E measures to protect Naharkotia town from the erosion of river Buridehing at Jagun Gaon area.</t>
  </si>
  <si>
    <t xml:space="preserve"> Bijni - Panbari road</t>
  </si>
  <si>
    <t>Conversion of SPT bridge 20/1 over River Gondia into RCC bridge on Gossaigaon Sapatgram road</t>
  </si>
  <si>
    <t>Construction of RCC Bridge No.2/4,6/1 &amp; 8/1 on Dr. Jinaram Das Road in Barpeta Dist.</t>
  </si>
  <si>
    <t>Total fund Released by DONER</t>
  </si>
  <si>
    <t>Construction of RCC Br. (a) No.1/1 and 2/1 on Deroi Rongli road (b) No. 2/1 on Deopling Ramunagar road and No.3/1 Ghilaguri road in Sibsagar District.</t>
  </si>
  <si>
    <t>Completion Certificate submitted to DONER on 29-06-2015 via P&amp;D file No. PDP/PP/PWD/26/2009/99.</t>
  </si>
  <si>
    <t>LIST OF COMPLETED PROJECTS UNDER THE NON-LAPSABLE CENTRAL POOL OF RESOURCES                                                   ( as on 08-07-2015 )</t>
  </si>
  <si>
    <t>Greater Silchar Town Water Supply Scheme.</t>
  </si>
  <si>
    <t>Raising &amp; Strengthening of Brahmaputra Dyke from Dizmore to Sonarigaon from 14th to 23.15th km. including closing of Amguri &amp; Arney Nalla.</t>
  </si>
  <si>
    <t>Completion Certificate submitted to DONER on 16/08/2014. UC submitted for Rs. 344.99L forwarded to MDoNER on 29/07/2015.</t>
  </si>
  <si>
    <t>Impv. Of Jalah Rupahi Saudarbhitha Gobardhana road Baksa.</t>
  </si>
  <si>
    <t>Kokrajhar Water Supply Scheme, Kokrajhar.</t>
  </si>
  <si>
    <t>Strengthening of 11KVHT &amp; LT line with 12 meter steel tubular Pole including illumination of Kokrajhar town</t>
  </si>
  <si>
    <t>Upgradation of Sports Complex at Kajalgaon in Chirang district (Addl. BTC Package)</t>
  </si>
  <si>
    <t>Const. Of RCC bridge 8/1 over Gurufella river on Gossaigaon –Sapatgram road, Kokrajhar Dist.(Addl. BTC Package)</t>
  </si>
  <si>
    <t>Const. Of RCC bridge 6/3 over Gongia river on Dotma-Bhawraguri. Road, Kokrajhar Dist.(Addl. BTC Package)</t>
  </si>
  <si>
    <t>Bodoland Bhawan at Dwaraka, New Delhi.(Addl. BTC Package)</t>
  </si>
  <si>
    <t>Bodo Language Research and Development Centre for Gauhati University, Kokrajhar.(Addl. BTC Package)</t>
  </si>
  <si>
    <t>Improvement of Rowta Station Feeder Road in Udalguri District.(Addl. BTC Package)</t>
  </si>
  <si>
    <t>Addl. BTC Projects</t>
  </si>
  <si>
    <t>Total :                                                                                                                                                          Additional BTC Package</t>
  </si>
  <si>
    <t>Total :                          (BTC+Addl. BTC) Packages</t>
  </si>
  <si>
    <t>Total:-</t>
  </si>
  <si>
    <t>Sub Total: BRO</t>
  </si>
  <si>
    <t>Sub Total :                                                                                                                                                          Additional BTC Package</t>
  </si>
  <si>
    <t>Construction of Rcc Br.over river Aie.</t>
  </si>
  <si>
    <t>Completion Certificate submitted to DONER 21-05-2014.</t>
  </si>
  <si>
    <t>Construction of RCC Br. No      6/1 , 9/1 &amp; 10/1  on Ambagaon – Kathpara  solmari Singrai Rd. ( NG-17) in  Nagaon Dist</t>
  </si>
  <si>
    <t xml:space="preserve">Improvement of Tangla Bhergaon Ramgaon Road from ch.00 M to 9400 M including cross drainage works in Udalguri District. </t>
  </si>
  <si>
    <t>Completion Certificate submitted to DONER vide letter No.PDP(PP)PWD4/2008/182, dtd. 08/10/2015.</t>
  </si>
  <si>
    <t xml:space="preserve">Improvement of Jalah to Kumarikata Road including two bridges over river Kaldia and Diring </t>
  </si>
  <si>
    <t>Khowra Flow Irrigation Scheme</t>
  </si>
  <si>
    <t xml:space="preserve">Construction of Rangia Dhamdhama Road including RCC Br. No. 18/1, 18/2, 19/2, 20/1 and 20/3. Nalbari Dist. </t>
  </si>
  <si>
    <t>Powerline to Balipara Industrial growth centre (Project Dropped)</t>
  </si>
  <si>
    <t>Approach Road to Balipara Industrial Growth Centre</t>
  </si>
  <si>
    <t>UC for Rs. 627.00L forwarded to MDoNER.</t>
  </si>
  <si>
    <t xml:space="preserve">INDUSTRIES </t>
  </si>
  <si>
    <t>Construction of RCC Bridge No.12/3 on Bakulia Rajapathar  Road in Karbi Anglong District in Assam.</t>
  </si>
  <si>
    <t>Upgradation of Dolgaon Town to Sialmari  via Dekerigaon Kharpunihabi  road (MP), Darrang District</t>
  </si>
  <si>
    <t>CC &amp; UC for Rs. 32.08L forwarded to MDoNER on 11-08-2016.  Work physically completed. CCwill be submitted shortly. Physical inspection report sought from DC, Darrang.</t>
  </si>
  <si>
    <t xml:space="preserve">Construction of RCC Br.No.1/2 &amp; 4/1 on old AT Road, Khowng, Dibrugarh </t>
  </si>
  <si>
    <t>CC &amp; UC for Rs. 49.96L (G/S) and Rs. 25.7589L (S/S) forwarded to MDoNER vide No. PDP(PP) PWD42/2010/60, dtd.08-08-2016. 3rd installment of Rs. 50.00L released by MDoNER. Clarification on UC sought by MDoNER &amp; PWD requested on 6-5-2014. 3rd instalment awaited</t>
  </si>
  <si>
    <t>Construction of RCC major bridge at 7th km. of Kathal Road over river Ghagra (MP), Cachar District.</t>
  </si>
  <si>
    <t xml:space="preserve">CC submitted to MDoNER vide No. PDP(PP) 54/2007/1.36, dtd 06/09/2016. UC for Rs.44.79L forwarded to MDoNER.   </t>
  </si>
  <si>
    <t xml:space="preserve">Sessa T.E. to Timona Road in Dibrugarh </t>
  </si>
  <si>
    <t xml:space="preserve">Construction of RCC Bridge No.10/1 on Gogamukh Ghillamara Road in Dhemaji Dist. </t>
  </si>
  <si>
    <t>Farkongcho Irrigation Scheme</t>
  </si>
  <si>
    <t>2013-14</t>
  </si>
  <si>
    <t xml:space="preserve">CC for Rs. 919.76L &amp; UC for Rs. 183.51L forwarded to MDoNER on 06.09.2016.   </t>
  </si>
  <si>
    <t xml:space="preserve">CC of Rs. 353.95L &amp; UC for Rs. 70.79 L (G/S) &amp; Rs. 7.77422L (S/S) forwarded to MDoNER vide No. PDP(PP) PWD 134/2011/185 on 06.09.2016.  DoNER releases 3rd &amp; final instalment of Rs.70.79L on 27-08-2015.  </t>
  </si>
  <si>
    <t>Construction of RCC Bridge No.1/2 on Manja to Hidim Teron Road in Karbi Anglong District in Assam.</t>
  </si>
  <si>
    <t xml:space="preserve">Completion Certificate for Rs. 178.12L submitted to MDoNER vide NO. PDP(PP) 38/2008/73 on 14-09-2016. </t>
  </si>
  <si>
    <t>Construction of RCC Br. No.1/11 over Tanghat Channel on NH-31(tanghat to Asharkandi Ghegraralga Road) Dhubri District</t>
  </si>
  <si>
    <t xml:space="preserve">CC&amp; UC for Rs. 58.49L forwarded to MDoNER vide No. PDP(PP) PWD 53/2007/113 dtd. 14-09-2016.Completion Certificate along with UC for S/S of Rs. 9.68L forwarded to MDoNER vide letter No. PDP(PP)pWD 5/2010/99, dtd. 22-01-2016.  </t>
  </si>
  <si>
    <t xml:space="preserve">CC &amp; UC for Rs. 250.00L forwarded to MDoNER vide No. PDP(PP) PWD 53/2007/113, dtd. 14-09-2016.   Completion Certificate along with UC for S/S of Rs. 39.039L forwarded to MDoNER vide letter NO. PDP(PP) PWD 154/2011/134, dtd. 29/01/2016.  </t>
  </si>
  <si>
    <t>Construction of road with RCC Bridge (2nos.) from Pazipur Dhurkuchi to Borbari Narapara Road.</t>
  </si>
  <si>
    <t>Completion Certificate submitted to DONER. MDoNEr releases Rs. 97.20L on 18.04.2016.</t>
  </si>
  <si>
    <t>Flow Irrigation Scheme from River Kulsik at Palashgarh under tangla irrigation Division, Udalguri District</t>
  </si>
  <si>
    <t xml:space="preserve">CC for Rs. 1927.88L &amp; UC for Rs. 394.12L forwarded to MDoNER on 15/10/2016. </t>
  </si>
  <si>
    <t>Improvement of Tangla Kachubill Road . (WPT&amp;BC)</t>
  </si>
  <si>
    <t xml:space="preserve">Completion Certificate submitted to MDoNER vide No.PDP(PP)PWD.54/2010/67 on 02/11/2016. UC for Rs. 212.04L (Rs. 192.32 lakh(final instlmnt) &amp; the balance amount of 2nd instalment of Rs. 19.72L) forwarded to MDoNER on 03/07/2015. </t>
  </si>
  <si>
    <t xml:space="preserve">Improvement of Moholiapara Dongapara Borongajuli PWD Road (WPT&amp;BC) </t>
  </si>
  <si>
    <t xml:space="preserve">Completion Certificate submitted to MDoNER vide No. PDP(PP) PWD.55/2010/76 on 02/11/2016. Cumulative UC for Rs. 744.23L (G/S) &amp; Rs. 82.68L (S/S) forwarded to MDoNER on March, 2016. </t>
  </si>
  <si>
    <t xml:space="preserve"> UC for Rs.188.94L forwarded to MDoNER on 12/0/2017. CC &amp; UC of (S/S)for Rs.100.77833L forwarded to MDoNER vide letter No. PDP(PP) PWD 155/2011/112 dtd.  06-10-2015.</t>
  </si>
  <si>
    <t>Kaku basti Irrigation Scheme</t>
  </si>
  <si>
    <t>CC forwarded to MDoNER on 11-01-2017 vide No. PDP(PP) 12/2012/327. UC for Rs. 152.08L forwarded to MDoNER on 06.09.2016.</t>
  </si>
  <si>
    <t>Stabilisation of Dispur Water Supply Scheme.</t>
  </si>
  <si>
    <t>UC of Rs.128.74L and CC forwarded to MDoNER on 02/03/2017</t>
  </si>
  <si>
    <t xml:space="preserve">Upgradation of Nagaon- Bhuragaon Road via Dhing  ( SH-10)  in Nagaon </t>
  </si>
  <si>
    <t xml:space="preserve">Completion Certificate submitted to MDoNER vide No.PDP(PP)PWD43/2008/350, dtd. 18/05/2017.   </t>
  </si>
  <si>
    <t>Construction of RCC Bridge No.2/1on Bamunbari Jariguri Road in Dibrugarh Dist. With approaches.</t>
  </si>
  <si>
    <t xml:space="preserve">CC submitted to MDoNER on ...UC for Rs.15.35735L forwarded to MDoNER on 29/11/2016. MDoNER releases 3rd and final instalment of Rs. 16.41L on 21-12-2015.  </t>
  </si>
  <si>
    <t>Construction of RCC Bridge No.10/1on Khowhng - Bhamun  Road in Dibrugarh Dist. With approaches.</t>
  </si>
  <si>
    <t xml:space="preserve">CC forwarded to MDoNER. UC for Rs.10.29L out of 2nd instalment forwarded to MDoNER on 08-09-2015. </t>
  </si>
  <si>
    <t>Construction of Road from Bhangarpar to Chandranathpur via Baburbazar.(MP), Cachar District</t>
  </si>
  <si>
    <t>Construction of railway over Bridge at Dhing gate on Nagaon Bhuragaon Road via Dhing at Nagaon</t>
  </si>
  <si>
    <t xml:space="preserve">UC for Rs.365.25L forwarded to MDoNER on 29/11/2016. MDoNER releases Rs. 365.25L as 3rd and final installment on 18-03-2016 </t>
  </si>
  <si>
    <t xml:space="preserve">Construction of RCC Br. No 7/1,15/1 &amp; 19/1 on Nagaon- Barapujia Road with approaches in Nagaon Dist </t>
  </si>
  <si>
    <t xml:space="preserve">CC forwarded to MDoNER vide No. PDP(PP)PWD53/2007/183, dtd.04/09/2017 and UC of SS for Rs. 37.22L. </t>
  </si>
  <si>
    <t>Construction of road from Ramhari to Bherbheri via Chamuakhat (ch.8.00km to 11.50km) including cross drainage works" Mongoldoi Rural Road Division.</t>
  </si>
  <si>
    <t xml:space="preserve">UC for Rs.168.36L forwarded to MDoNER on 02/08/2017. MDoNER releases Rs. 168.36L as 2nd &amp; final instalment on 19.08.2016. CC &amp; Clarification on of UC as sought by MDoNER are forwarded on 17-08-2015. </t>
  </si>
  <si>
    <t>Construction of Fly over at the intersection of Pramathesh Barua Road and N.F. railway Track at Bijni Town</t>
  </si>
  <si>
    <t xml:space="preserve">CC again forwarded to MDoNER vide No. PDP(PP) PWD119/2011/139, Dtd.11/09/2017. Cum. UC for Rs.318.38L along with CC forwarded to MDoNER on 29/06/2017.   Completion Certificate submitted to MDoNER vide No. PDP(PP) PWD 119/2011/118 on 02/11/2016. </t>
  </si>
  <si>
    <t xml:space="preserve">Completion Certificate forwarded to MDoNER on July, 2017. UC for Rs.46.90L out of 3rd instalment of Rs.46.90L forwarded to MDoNER. </t>
  </si>
  <si>
    <t>Improvement of J.B. Road in Jorhat District</t>
  </si>
  <si>
    <t xml:space="preserve">Completion Certificate &amp; UC for Rs.52.26L forwarded to MDoNER vide Letter No. PDP(PP)PWD158/2011/184, Dtd. 01/12/2017. MDoNER releases Rs. 52.26L as 3rd &amp; Final instalment on 05/09/2016. </t>
  </si>
  <si>
    <t>Construction of RCC Bridge No.2/3, 5/1, 9/1, 11/1, 15/3, 16/1,18/1 &amp; 19/4 on Itakhola Pavoi Road in Sonitpur District with approaches.</t>
  </si>
  <si>
    <t xml:space="preserve">Completion Certificate for Rs. 847.828L &amp; UC for Rs.137.14L (G/S) &amp; Rs. 17.256L (S/S) forwarded to MDoNER vide No. PDP(PP) PWD18/2008/218, Dtd. 15/11/2017. MDoNER releases Rs. 137.14L as 3rd instalment on 09-08-2016.  
</t>
  </si>
  <si>
    <t>Construction of RCC Br.No.1/1 on Mohmoria to Kuruabhi via Bebejia Road over river Kalang under Nagaon Rural Road Division (Nagaon District)</t>
  </si>
  <si>
    <t xml:space="preserve">UC for Rs.4.145L forwarded to MDoNER on 16/12/2016. UC for Rs. 40.00L forwarded to MDoNER on 07.09.2016. MDoNER releases Rs. 44.15L as 3rd and final insatllment on 25-02-2016.   CC submitted to MDoNER vide No.PDP(PP) PWD7/2008/136, dtd.20/01/2016. </t>
  </si>
  <si>
    <t xml:space="preserve">Completion Certificate &amp; UC for Rs.39.33L forwarded to MDoNER vide No.PDP(PP)11/2007/206, Dtd. 01/11/2017. MDoNER releases Rs. 39.33L as 3rd instalment on 15/09/2016.                                                                                                                                                          </t>
  </si>
  <si>
    <t xml:space="preserve">UC for Rs.63.74L forwarded to MDoNER on 19-01-2018.  CC forwarded to MDoNER vide letter No. PDP(PP) 15/2009/70, dtd. 19-01-2018. </t>
  </si>
  <si>
    <t>Improvement of singimari Sualkuchi Road including cross Drainage Works and Road Side Drains in kamrup District.</t>
  </si>
  <si>
    <t xml:space="preserve">Improvement of Chintagaon Botiamari Road in Udalguri District </t>
  </si>
  <si>
    <t>Construction of proposed Stadium at Musalpur in Baska Distict.</t>
  </si>
  <si>
    <t>Cum. UC for Rs.794.11L along with Completion Certificate forwarded to MDoNER 13/06/2018 vide No. PDP(PP)51/2010/48. MDoNER releases Rs.158.81L as 3rd &amp; final instalment on 03/05/2017.</t>
  </si>
  <si>
    <t>Rajendrapur flow Irrigation Scheme</t>
  </si>
  <si>
    <r>
      <t>Improvement of Road in Jorhat Town</t>
    </r>
    <r>
      <rPr>
        <b/>
        <sz val="16"/>
        <color theme="1"/>
        <rFont val="Times New Roman"/>
        <family val="1"/>
      </rPr>
      <t>(MP)</t>
    </r>
  </si>
  <si>
    <r>
      <t>Improvement of Dolgaon Kapati Rd.(Orang Dolgaon Rd.)</t>
    </r>
    <r>
      <rPr>
        <b/>
        <sz val="16"/>
        <color theme="1"/>
        <rFont val="Times New Roman"/>
        <family val="1"/>
      </rPr>
      <t xml:space="preserve"> (MP)</t>
    </r>
  </si>
  <si>
    <r>
      <t xml:space="preserve">Metalling &amp; Black topping of road from Dr. Fakaruuddin Ali Ahmed Path to Dolgobindapur via Nalbari Hindu samshan, Nalbari along with Pucca Drain and RCC Slab Culverts </t>
    </r>
    <r>
      <rPr>
        <b/>
        <sz val="16"/>
        <rFont val="Times New Roman"/>
        <family val="1"/>
      </rPr>
      <t>(MP)</t>
    </r>
  </si>
  <si>
    <r>
      <t>Improvement of Batabari Kopti Rd.</t>
    </r>
    <r>
      <rPr>
        <b/>
        <sz val="16"/>
        <rFont val="Times New Roman"/>
        <family val="1"/>
      </rPr>
      <t xml:space="preserve"> (MP)</t>
    </r>
  </si>
  <si>
    <r>
      <t>UC for Rs.69.611 L  (G/S) and Rs. 10.90L (S/S) forwarded to MDoNER on 14-10-2015.</t>
    </r>
    <r>
      <rPr>
        <sz val="16"/>
        <color indexed="10"/>
        <rFont val="Times New Roman"/>
        <family val="1"/>
      </rPr>
      <t>CC &amp; UC for Rs. 26.82L forwarded to MDoNER on 06-04-2015.</t>
    </r>
  </si>
  <si>
    <r>
      <rPr>
        <b/>
        <sz val="16"/>
        <rFont val="Times New Roman"/>
        <family val="1"/>
      </rPr>
      <t>CC</t>
    </r>
    <r>
      <rPr>
        <sz val="16"/>
        <rFont val="Times New Roman"/>
        <family val="1"/>
      </rPr>
      <t xml:space="preserve">, UC for Rs. 20.56L (G/S) out of 3rd instalment of Rs.20.56L forwarded to MDoNER on 04/09/2015.  </t>
    </r>
  </si>
  <si>
    <r>
      <t xml:space="preserve">CC &amp; UC for Rs. 154.29L forwarded to MDoNER vide No. PDP(PP) PWD 53/2007/113, dtd 14-09-2016. .  </t>
    </r>
    <r>
      <rPr>
        <sz val="16"/>
        <color indexed="10"/>
        <rFont val="Times New Roman"/>
        <family val="1"/>
      </rPr>
      <t xml:space="preserve"> </t>
    </r>
  </si>
  <si>
    <r>
      <rPr>
        <b/>
        <sz val="16"/>
        <rFont val="Times New Roman"/>
        <family val="1"/>
      </rPr>
      <t>CC</t>
    </r>
    <r>
      <rPr>
        <sz val="16"/>
        <rFont val="Times New Roman"/>
        <family val="1"/>
      </rPr>
      <t xml:space="preserve"> &amp; UC of Rs. 329.38L (G/S) &amp; Rs.28.37L  S/S forwarded to MDoNER on 17/05/2018 vide letter No.PDP(PP) PWD 162/2011/112. MDoNER releases Rs.329.38L as 3rd instalment on 21/08/2017.  </t>
    </r>
  </si>
  <si>
    <r>
      <t xml:space="preserve">Dokhindhol LIS </t>
    </r>
    <r>
      <rPr>
        <b/>
        <sz val="16"/>
        <rFont val="Times New Roman"/>
        <family val="1"/>
      </rPr>
      <t>(MP)</t>
    </r>
  </si>
  <si>
    <r>
      <t>Construction of two storied building of Swahid Jadav nath (SJN) Govt. Homeopathic college &amp; hospital at Panjabari, Guwahati</t>
    </r>
    <r>
      <rPr>
        <b/>
        <sz val="16"/>
        <rFont val="Times New Roman"/>
        <family val="1"/>
      </rPr>
      <t>.(MP)</t>
    </r>
  </si>
  <si>
    <r>
      <t>Construction of Indoor Stadium at Silchar</t>
    </r>
    <r>
      <rPr>
        <b/>
        <sz val="16"/>
        <rFont val="Times New Roman"/>
        <family val="1"/>
      </rPr>
      <t xml:space="preserve"> (MP)</t>
    </r>
  </si>
  <si>
    <r>
      <t xml:space="preserve">Cum. UC for Rs. 804.41L along with </t>
    </r>
    <r>
      <rPr>
        <b/>
        <sz val="16"/>
        <rFont val="Times New Roman"/>
        <family val="1"/>
      </rPr>
      <t xml:space="preserve">Completion Certificate </t>
    </r>
    <r>
      <rPr>
        <sz val="16"/>
        <rFont val="Times New Roman"/>
        <family val="1"/>
      </rPr>
      <t xml:space="preserve">forwarded to MDoNER on 14/06/2018 vide No. PDP(PP)104/2011/88.  </t>
    </r>
  </si>
  <si>
    <r>
      <t xml:space="preserve">Cum. UC for Rs. 1932.25L (G/S) &amp; Rs. 214.70L (S/S) along with </t>
    </r>
    <r>
      <rPr>
        <b/>
        <sz val="16"/>
        <rFont val="Times New Roman"/>
        <family val="1"/>
      </rPr>
      <t>Completion Certificate</t>
    </r>
    <r>
      <rPr>
        <sz val="16"/>
        <rFont val="Times New Roman"/>
        <family val="1"/>
      </rPr>
      <t xml:space="preserve"> forwarded to MDoNER on 12/06/2018 vide No. PDP(PP)165/2011/150. MDoNER releases Rs. 387.05L on 10-02-2016 as 3rd and final installment.  </t>
    </r>
  </si>
  <si>
    <t>Completion Certificate submitted to DONER vide No. PDP(PP)BTC145/2011/Pt-II/342, Dtd. 27/06/2018.</t>
  </si>
  <si>
    <t xml:space="preserve">Construction of Road from Gopalpur(Kekerikuchi) to Niz-Kaurbaha(13.5Km length) including construction of RCC Bridge No. 5/1(15.00m length) under PWD, Musalpur(R&amp;B) Division)
</t>
  </si>
  <si>
    <t>Completion Certificate &amp; Cum. UC for Rs.1053.60L (G/S) &amp; Rs.117.08L (S/S) forwarded to MDoNER on 12/07/2018 vide No. PDP(PP)37/2012/83.</t>
  </si>
  <si>
    <t xml:space="preserve">Completion Certificate and UC for Rs.26.86Lakh (State Share)  awaited from Deptt. will be submitted soon. </t>
  </si>
  <si>
    <t>Phangcho Basti Irrigation Scheme</t>
  </si>
  <si>
    <t>Completion Certificate forwarded to MdONER vide No. PDP(PP)20/2012/150, dtd. 13/07/2018. UC for Rs.168.81L forwarded to MDoNER on 14/05/2018</t>
  </si>
  <si>
    <t>Completion Certificate submitted to DONER vide No .PDP(PP)70/2013/pt/33, dtd.03/08/2018.</t>
  </si>
  <si>
    <t>Completion Certificate submitted to DONER vide No. PDP(PP)BTC145/2011/Pt-II/357, Dtd. 25/07/2018.</t>
  </si>
  <si>
    <t>LIST OF COMPLETED PROJECTS UNDER NON-LAPSABLE CENTRAL POOL OF RESOURCES                                                                                    ( as on 01-06-2019 )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</si>
</sst>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10"/>
      <name val="Times New Roman"/>
      <family val="1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topLeftCell="A55" zoomScale="60" workbookViewId="0">
      <selection activeCell="D48" sqref="D48"/>
    </sheetView>
  </sheetViews>
  <sheetFormatPr defaultRowHeight="23.25"/>
  <cols>
    <col min="1" max="1" width="9.5703125" style="18" customWidth="1"/>
    <col min="2" max="2" width="48" style="18" customWidth="1"/>
    <col min="3" max="3" width="17.7109375" style="7" customWidth="1"/>
    <col min="4" max="4" width="16.42578125" style="5" customWidth="1"/>
    <col min="5" max="5" width="18.140625" style="7" customWidth="1"/>
    <col min="6" max="6" width="19.7109375" style="7" customWidth="1"/>
    <col min="7" max="7" width="15.85546875" style="7" customWidth="1"/>
    <col min="8" max="8" width="41" style="20" customWidth="1"/>
    <col min="9" max="9" width="8.85546875" style="20" customWidth="1"/>
    <col min="10" max="10" width="9.140625" style="20"/>
    <col min="11" max="16384" width="9.140625" style="18"/>
  </cols>
  <sheetData>
    <row r="1" spans="1:10" s="23" customFormat="1" ht="43.5" customHeight="1">
      <c r="A1" s="82" t="s">
        <v>280</v>
      </c>
      <c r="B1" s="82"/>
      <c r="C1" s="82"/>
      <c r="D1" s="82"/>
      <c r="E1" s="82"/>
      <c r="F1" s="82"/>
      <c r="G1" s="82"/>
      <c r="H1" s="82"/>
      <c r="I1" s="15"/>
      <c r="J1" s="15"/>
    </row>
    <row r="2" spans="1:10" ht="21" customHeight="1">
      <c r="A2" s="18" t="s">
        <v>11</v>
      </c>
      <c r="D2" s="7"/>
      <c r="H2" s="18"/>
    </row>
    <row r="3" spans="1:10">
      <c r="H3" s="20" t="s">
        <v>1</v>
      </c>
    </row>
    <row r="4" spans="1:10" s="23" customFormat="1" ht="117.75" customHeight="1">
      <c r="A4" s="19" t="s">
        <v>2</v>
      </c>
      <c r="B4" s="19" t="s">
        <v>147</v>
      </c>
      <c r="C4" s="8" t="s">
        <v>12</v>
      </c>
      <c r="D4" s="9" t="s">
        <v>109</v>
      </c>
      <c r="E4" s="8" t="s">
        <v>145</v>
      </c>
      <c r="F4" s="8" t="s">
        <v>277</v>
      </c>
      <c r="G4" s="8" t="s">
        <v>146</v>
      </c>
      <c r="H4" s="19" t="s">
        <v>45</v>
      </c>
      <c r="I4" s="15"/>
      <c r="J4" s="15"/>
    </row>
    <row r="5" spans="1:10" s="23" customFormat="1" ht="40.5" customHeight="1">
      <c r="A5" s="19">
        <v>1</v>
      </c>
      <c r="B5" s="8">
        <v>2</v>
      </c>
      <c r="C5" s="8">
        <v>3</v>
      </c>
      <c r="D5" s="9">
        <v>4</v>
      </c>
      <c r="E5" s="8">
        <v>5</v>
      </c>
      <c r="F5" s="8">
        <v>6</v>
      </c>
      <c r="G5" s="8">
        <v>7</v>
      </c>
      <c r="H5" s="8">
        <v>8</v>
      </c>
      <c r="I5" s="15"/>
      <c r="J5" s="15"/>
    </row>
    <row r="6" spans="1:10" ht="42" customHeight="1">
      <c r="A6" s="8"/>
      <c r="B6" s="19" t="s">
        <v>170</v>
      </c>
      <c r="C6" s="10"/>
      <c r="D6" s="1"/>
      <c r="E6" s="2"/>
      <c r="F6" s="2"/>
      <c r="G6" s="2"/>
      <c r="H6" s="11"/>
    </row>
    <row r="7" spans="1:10" ht="72" customHeight="1">
      <c r="A7" s="10">
        <v>1</v>
      </c>
      <c r="B7" s="11" t="s">
        <v>156</v>
      </c>
      <c r="C7" s="10" t="s">
        <v>34</v>
      </c>
      <c r="D7" s="1">
        <v>1</v>
      </c>
      <c r="E7" s="2">
        <v>13.72</v>
      </c>
      <c r="F7" s="10">
        <v>13.72</v>
      </c>
      <c r="G7" s="10">
        <v>13.32</v>
      </c>
      <c r="H7" s="11" t="s">
        <v>47</v>
      </c>
    </row>
    <row r="8" spans="1:10" ht="72" customHeight="1">
      <c r="A8" s="10">
        <v>2</v>
      </c>
      <c r="B8" s="11" t="s">
        <v>157</v>
      </c>
      <c r="C8" s="10" t="s">
        <v>34</v>
      </c>
      <c r="D8" s="1">
        <v>1</v>
      </c>
      <c r="E8" s="2">
        <v>15.95</v>
      </c>
      <c r="F8" s="10">
        <v>15.95</v>
      </c>
      <c r="G8" s="10">
        <v>15.38</v>
      </c>
      <c r="H8" s="11" t="s">
        <v>47</v>
      </c>
    </row>
    <row r="9" spans="1:10" ht="72" customHeight="1">
      <c r="A9" s="10">
        <v>3</v>
      </c>
      <c r="B9" s="11" t="s">
        <v>158</v>
      </c>
      <c r="C9" s="10" t="s">
        <v>34</v>
      </c>
      <c r="D9" s="1">
        <v>1</v>
      </c>
      <c r="E9" s="2">
        <v>5.93</v>
      </c>
      <c r="F9" s="10">
        <v>5.93</v>
      </c>
      <c r="G9" s="10">
        <v>5.92</v>
      </c>
      <c r="H9" s="11" t="s">
        <v>47</v>
      </c>
    </row>
    <row r="10" spans="1:10" ht="72" customHeight="1">
      <c r="A10" s="10">
        <v>4</v>
      </c>
      <c r="B10" s="11" t="s">
        <v>159</v>
      </c>
      <c r="C10" s="10" t="s">
        <v>34</v>
      </c>
      <c r="D10" s="1">
        <v>1</v>
      </c>
      <c r="E10" s="2">
        <v>5.51</v>
      </c>
      <c r="F10" s="10">
        <v>5.51</v>
      </c>
      <c r="G10" s="10">
        <v>5.34</v>
      </c>
      <c r="H10" s="11" t="s">
        <v>47</v>
      </c>
    </row>
    <row r="11" spans="1:10" ht="72" customHeight="1">
      <c r="A11" s="10">
        <v>5</v>
      </c>
      <c r="B11" s="11" t="s">
        <v>160</v>
      </c>
      <c r="C11" s="10" t="s">
        <v>34</v>
      </c>
      <c r="D11" s="1">
        <v>1</v>
      </c>
      <c r="E11" s="2">
        <v>9.2100000000000009</v>
      </c>
      <c r="F11" s="10">
        <v>9.2100000000000009</v>
      </c>
      <c r="G11" s="10">
        <v>8.9499999999999993</v>
      </c>
      <c r="H11" s="11" t="s">
        <v>47</v>
      </c>
    </row>
    <row r="12" spans="1:10" s="20" customFormat="1" ht="96.75" customHeight="1">
      <c r="A12" s="10">
        <v>6</v>
      </c>
      <c r="B12" s="11" t="s">
        <v>161</v>
      </c>
      <c r="C12" s="10" t="s">
        <v>34</v>
      </c>
      <c r="D12" s="1">
        <v>1</v>
      </c>
      <c r="E12" s="2">
        <v>20.49</v>
      </c>
      <c r="F12" s="10">
        <v>20.49</v>
      </c>
      <c r="G12" s="10">
        <v>19.47</v>
      </c>
      <c r="H12" s="11" t="s">
        <v>47</v>
      </c>
    </row>
    <row r="13" spans="1:10" s="20" customFormat="1" ht="72" customHeight="1">
      <c r="A13" s="10">
        <v>7</v>
      </c>
      <c r="B13" s="11" t="s">
        <v>162</v>
      </c>
      <c r="C13" s="10" t="s">
        <v>34</v>
      </c>
      <c r="D13" s="1">
        <v>1</v>
      </c>
      <c r="E13" s="2">
        <v>8.1</v>
      </c>
      <c r="F13" s="2">
        <v>8.1</v>
      </c>
      <c r="G13" s="10">
        <v>7.86</v>
      </c>
      <c r="H13" s="11" t="s">
        <v>47</v>
      </c>
    </row>
    <row r="14" spans="1:10" s="20" customFormat="1" ht="72" customHeight="1">
      <c r="A14" s="10">
        <v>8</v>
      </c>
      <c r="B14" s="11" t="s">
        <v>163</v>
      </c>
      <c r="C14" s="10" t="s">
        <v>34</v>
      </c>
      <c r="D14" s="1">
        <v>1</v>
      </c>
      <c r="E14" s="2">
        <v>4.4400000000000004</v>
      </c>
      <c r="F14" s="10">
        <v>4.4400000000000004</v>
      </c>
      <c r="G14" s="10">
        <v>4.33</v>
      </c>
      <c r="H14" s="11" t="s">
        <v>47</v>
      </c>
    </row>
    <row r="15" spans="1:10" s="20" customFormat="1" ht="72" customHeight="1">
      <c r="A15" s="10">
        <v>9</v>
      </c>
      <c r="B15" s="11" t="s">
        <v>164</v>
      </c>
      <c r="C15" s="10" t="s">
        <v>34</v>
      </c>
      <c r="D15" s="1">
        <v>1</v>
      </c>
      <c r="E15" s="2">
        <v>1.5</v>
      </c>
      <c r="F15" s="2">
        <v>1.5</v>
      </c>
      <c r="G15" s="10">
        <v>1.46</v>
      </c>
      <c r="H15" s="11" t="s">
        <v>47</v>
      </c>
    </row>
    <row r="16" spans="1:10" s="20" customFormat="1" ht="72" customHeight="1">
      <c r="A16" s="10">
        <v>10</v>
      </c>
      <c r="B16" s="11" t="s">
        <v>165</v>
      </c>
      <c r="C16" s="10" t="s">
        <v>34</v>
      </c>
      <c r="D16" s="1">
        <v>1</v>
      </c>
      <c r="E16" s="2">
        <v>1.32</v>
      </c>
      <c r="F16" s="10">
        <v>1.32</v>
      </c>
      <c r="G16" s="10">
        <v>1.29</v>
      </c>
      <c r="H16" s="11" t="s">
        <v>47</v>
      </c>
    </row>
    <row r="17" spans="1:8" s="20" customFormat="1" ht="72" customHeight="1">
      <c r="A17" s="10">
        <v>11</v>
      </c>
      <c r="B17" s="11" t="s">
        <v>191</v>
      </c>
      <c r="C17" s="10" t="s">
        <v>34</v>
      </c>
      <c r="D17" s="1">
        <v>1</v>
      </c>
      <c r="E17" s="2">
        <v>38.520000000000003</v>
      </c>
      <c r="F17" s="10">
        <v>38.520000000000003</v>
      </c>
      <c r="G17" s="10">
        <v>38.520000000000003</v>
      </c>
      <c r="H17" s="11" t="s">
        <v>47</v>
      </c>
    </row>
    <row r="18" spans="1:8" s="20" customFormat="1" ht="72" customHeight="1">
      <c r="A18" s="10">
        <v>12</v>
      </c>
      <c r="B18" s="11" t="s">
        <v>166</v>
      </c>
      <c r="C18" s="10" t="s">
        <v>32</v>
      </c>
      <c r="D18" s="1">
        <v>1</v>
      </c>
      <c r="E18" s="2">
        <v>6.57</v>
      </c>
      <c r="F18" s="10">
        <v>6.57</v>
      </c>
      <c r="G18" s="10">
        <v>6.38</v>
      </c>
      <c r="H18" s="11" t="s">
        <v>47</v>
      </c>
    </row>
    <row r="19" spans="1:8" s="20" customFormat="1" ht="72" customHeight="1">
      <c r="A19" s="10">
        <v>13</v>
      </c>
      <c r="B19" s="11" t="s">
        <v>167</v>
      </c>
      <c r="C19" s="10" t="s">
        <v>32</v>
      </c>
      <c r="D19" s="1">
        <v>1</v>
      </c>
      <c r="E19" s="2">
        <v>1.31</v>
      </c>
      <c r="F19" s="10">
        <v>1.31</v>
      </c>
      <c r="G19" s="10">
        <v>1.31</v>
      </c>
      <c r="H19" s="11" t="s">
        <v>47</v>
      </c>
    </row>
    <row r="20" spans="1:8" s="20" customFormat="1" ht="72" customHeight="1">
      <c r="A20" s="10">
        <v>14</v>
      </c>
      <c r="B20" s="11" t="s">
        <v>168</v>
      </c>
      <c r="C20" s="10" t="s">
        <v>32</v>
      </c>
      <c r="D20" s="1">
        <v>1</v>
      </c>
      <c r="E20" s="2">
        <v>9.9499999999999993</v>
      </c>
      <c r="F20" s="10">
        <v>9.9499999999999993</v>
      </c>
      <c r="G20" s="10">
        <v>9.66</v>
      </c>
      <c r="H20" s="11" t="s">
        <v>47</v>
      </c>
    </row>
    <row r="21" spans="1:8" s="20" customFormat="1" ht="72" customHeight="1">
      <c r="A21" s="10">
        <v>15</v>
      </c>
      <c r="B21" s="11" t="s">
        <v>182</v>
      </c>
      <c r="C21" s="10" t="s">
        <v>32</v>
      </c>
      <c r="D21" s="1">
        <v>1</v>
      </c>
      <c r="E21" s="2">
        <v>1.32</v>
      </c>
      <c r="F21" s="10">
        <v>1.32</v>
      </c>
      <c r="G21" s="10">
        <v>1.31</v>
      </c>
      <c r="H21" s="11" t="s">
        <v>47</v>
      </c>
    </row>
    <row r="22" spans="1:8" s="20" customFormat="1" ht="72" customHeight="1">
      <c r="A22" s="10">
        <v>16</v>
      </c>
      <c r="B22" s="11" t="s">
        <v>183</v>
      </c>
      <c r="C22" s="10" t="s">
        <v>32</v>
      </c>
      <c r="D22" s="1">
        <v>1</v>
      </c>
      <c r="E22" s="2">
        <v>2.5</v>
      </c>
      <c r="F22" s="2">
        <v>2.5</v>
      </c>
      <c r="G22" s="10">
        <v>2.46</v>
      </c>
      <c r="H22" s="11" t="s">
        <v>47</v>
      </c>
    </row>
    <row r="23" spans="1:8" s="20" customFormat="1" ht="72" customHeight="1">
      <c r="A23" s="10">
        <v>17</v>
      </c>
      <c r="B23" s="11" t="s">
        <v>184</v>
      </c>
      <c r="C23" s="10" t="s">
        <v>32</v>
      </c>
      <c r="D23" s="1">
        <v>1</v>
      </c>
      <c r="E23" s="2">
        <v>6.3</v>
      </c>
      <c r="F23" s="2">
        <v>6.3</v>
      </c>
      <c r="G23" s="10">
        <v>6.25</v>
      </c>
      <c r="H23" s="11" t="s">
        <v>47</v>
      </c>
    </row>
    <row r="24" spans="1:8" s="20" customFormat="1" ht="72" customHeight="1">
      <c r="A24" s="10">
        <v>18</v>
      </c>
      <c r="B24" s="11" t="s">
        <v>185</v>
      </c>
      <c r="C24" s="10" t="s">
        <v>32</v>
      </c>
      <c r="D24" s="1">
        <v>1</v>
      </c>
      <c r="E24" s="2">
        <v>9</v>
      </c>
      <c r="F24" s="2">
        <v>9</v>
      </c>
      <c r="G24" s="10">
        <v>8.8800000000000008</v>
      </c>
      <c r="H24" s="11" t="s">
        <v>47</v>
      </c>
    </row>
    <row r="25" spans="1:8" s="20" customFormat="1" ht="55.5" customHeight="1">
      <c r="A25" s="10">
        <v>19</v>
      </c>
      <c r="B25" s="11" t="s">
        <v>186</v>
      </c>
      <c r="C25" s="10" t="s">
        <v>32</v>
      </c>
      <c r="D25" s="1">
        <v>1</v>
      </c>
      <c r="E25" s="2">
        <v>43.85</v>
      </c>
      <c r="F25" s="10">
        <v>43.85</v>
      </c>
      <c r="G25" s="10">
        <v>43.85</v>
      </c>
      <c r="H25" s="11" t="s">
        <v>47</v>
      </c>
    </row>
    <row r="26" spans="1:8" s="20" customFormat="1" ht="57" customHeight="1">
      <c r="A26" s="10">
        <v>20</v>
      </c>
      <c r="B26" s="11" t="s">
        <v>187</v>
      </c>
      <c r="C26" s="10" t="s">
        <v>32</v>
      </c>
      <c r="D26" s="1">
        <v>1</v>
      </c>
      <c r="E26" s="2">
        <v>8.1300000000000008</v>
      </c>
      <c r="F26" s="10">
        <v>8.1300000000000008</v>
      </c>
      <c r="G26" s="10">
        <v>8.1300000000000008</v>
      </c>
      <c r="H26" s="11" t="s">
        <v>47</v>
      </c>
    </row>
    <row r="27" spans="1:8" s="20" customFormat="1" ht="72" customHeight="1">
      <c r="A27" s="10">
        <v>21</v>
      </c>
      <c r="B27" s="11" t="s">
        <v>190</v>
      </c>
      <c r="C27" s="10" t="s">
        <v>32</v>
      </c>
      <c r="D27" s="1">
        <v>1</v>
      </c>
      <c r="E27" s="2">
        <v>1.44</v>
      </c>
      <c r="F27" s="10">
        <v>1.44</v>
      </c>
      <c r="G27" s="2">
        <v>1.4</v>
      </c>
      <c r="H27" s="11" t="s">
        <v>47</v>
      </c>
    </row>
    <row r="28" spans="1:8" ht="55.5" customHeight="1">
      <c r="A28" s="10">
        <v>22</v>
      </c>
      <c r="B28" s="11" t="s">
        <v>188</v>
      </c>
      <c r="C28" s="10" t="s">
        <v>141</v>
      </c>
      <c r="D28" s="1">
        <v>1</v>
      </c>
      <c r="E28" s="2">
        <v>2.4700000000000002</v>
      </c>
      <c r="F28" s="10">
        <v>2.4700000000000002</v>
      </c>
      <c r="G28" s="10">
        <v>2.41</v>
      </c>
      <c r="H28" s="11" t="s">
        <v>47</v>
      </c>
    </row>
    <row r="29" spans="1:8" ht="49.5" customHeight="1">
      <c r="A29" s="10">
        <v>23</v>
      </c>
      <c r="B29" s="11" t="s">
        <v>189</v>
      </c>
      <c r="C29" s="10" t="s">
        <v>141</v>
      </c>
      <c r="D29" s="1">
        <v>1</v>
      </c>
      <c r="E29" s="2">
        <v>8.64</v>
      </c>
      <c r="F29" s="10">
        <v>8.64</v>
      </c>
      <c r="G29" s="10">
        <v>8.56</v>
      </c>
      <c r="H29" s="11" t="s">
        <v>47</v>
      </c>
    </row>
    <row r="30" spans="1:8" ht="49.5" customHeight="1">
      <c r="A30" s="10">
        <v>24</v>
      </c>
      <c r="B30" s="14" t="s">
        <v>192</v>
      </c>
      <c r="C30" s="10" t="s">
        <v>34</v>
      </c>
      <c r="D30" s="1">
        <v>1</v>
      </c>
      <c r="E30" s="13">
        <v>14.5</v>
      </c>
      <c r="F30" s="10">
        <v>14.45</v>
      </c>
      <c r="G30" s="10">
        <v>14.08</v>
      </c>
      <c r="H30" s="11" t="s">
        <v>47</v>
      </c>
    </row>
    <row r="31" spans="1:8" ht="72" customHeight="1">
      <c r="A31" s="10">
        <v>25</v>
      </c>
      <c r="B31" s="11" t="s">
        <v>193</v>
      </c>
      <c r="C31" s="10" t="s">
        <v>32</v>
      </c>
      <c r="D31" s="1">
        <v>1</v>
      </c>
      <c r="E31" s="2">
        <v>4.1399999999999997</v>
      </c>
      <c r="F31" s="10">
        <v>4.1399999999999997</v>
      </c>
      <c r="G31" s="10">
        <v>4.1399999999999997</v>
      </c>
      <c r="H31" s="11" t="s">
        <v>47</v>
      </c>
    </row>
    <row r="32" spans="1:8" ht="72" customHeight="1">
      <c r="A32" s="10">
        <v>26</v>
      </c>
      <c r="B32" s="11" t="s">
        <v>194</v>
      </c>
      <c r="C32" s="10" t="s">
        <v>32</v>
      </c>
      <c r="D32" s="1">
        <v>1</v>
      </c>
      <c r="E32" s="2">
        <v>4.1399999999999997</v>
      </c>
      <c r="F32" s="10">
        <v>4.1399999999999997</v>
      </c>
      <c r="G32" s="10">
        <v>4.1399999999999997</v>
      </c>
      <c r="H32" s="11" t="s">
        <v>47</v>
      </c>
    </row>
    <row r="33" spans="1:8" ht="72" customHeight="1">
      <c r="A33" s="10">
        <v>27</v>
      </c>
      <c r="B33" s="11" t="s">
        <v>205</v>
      </c>
      <c r="C33" s="10" t="s">
        <v>34</v>
      </c>
      <c r="D33" s="1">
        <v>1</v>
      </c>
      <c r="E33" s="2">
        <v>23.73</v>
      </c>
      <c r="F33" s="2">
        <v>23.73</v>
      </c>
      <c r="G33" s="2">
        <v>22.46</v>
      </c>
      <c r="H33" s="11" t="s">
        <v>47</v>
      </c>
    </row>
    <row r="34" spans="1:8" ht="72" customHeight="1">
      <c r="A34" s="10">
        <v>28</v>
      </c>
      <c r="B34" s="11" t="s">
        <v>206</v>
      </c>
      <c r="C34" s="10" t="s">
        <v>34</v>
      </c>
      <c r="D34" s="1">
        <v>1</v>
      </c>
      <c r="E34" s="2">
        <v>19.39</v>
      </c>
      <c r="F34" s="2">
        <v>19.39</v>
      </c>
      <c r="G34" s="2">
        <v>17.920000000000002</v>
      </c>
      <c r="H34" s="11" t="s">
        <v>47</v>
      </c>
    </row>
    <row r="35" spans="1:8" ht="72" customHeight="1">
      <c r="A35" s="10">
        <v>29</v>
      </c>
      <c r="B35" s="11" t="s">
        <v>207</v>
      </c>
      <c r="C35" s="10" t="s">
        <v>32</v>
      </c>
      <c r="D35" s="1">
        <v>1</v>
      </c>
      <c r="E35" s="2">
        <v>11</v>
      </c>
      <c r="F35" s="2">
        <v>11</v>
      </c>
      <c r="G35" s="2">
        <v>10.82</v>
      </c>
      <c r="H35" s="11" t="s">
        <v>47</v>
      </c>
    </row>
    <row r="36" spans="1:8" ht="72" customHeight="1">
      <c r="A36" s="10">
        <v>30</v>
      </c>
      <c r="B36" s="11" t="s">
        <v>208</v>
      </c>
      <c r="C36" s="10" t="s">
        <v>32</v>
      </c>
      <c r="D36" s="1">
        <v>1</v>
      </c>
      <c r="E36" s="2">
        <v>7.58</v>
      </c>
      <c r="F36" s="2">
        <v>7.58</v>
      </c>
      <c r="G36" s="2">
        <v>7.27</v>
      </c>
      <c r="H36" s="11" t="s">
        <v>47</v>
      </c>
    </row>
    <row r="37" spans="1:8" ht="72" customHeight="1">
      <c r="A37" s="10">
        <v>31</v>
      </c>
      <c r="B37" s="11" t="s">
        <v>231</v>
      </c>
      <c r="C37" s="10" t="s">
        <v>141</v>
      </c>
      <c r="D37" s="1">
        <v>1</v>
      </c>
      <c r="E37" s="2">
        <v>5.34</v>
      </c>
      <c r="F37" s="2">
        <v>5.34</v>
      </c>
      <c r="G37" s="2">
        <v>5.23</v>
      </c>
      <c r="H37" s="10" t="s">
        <v>47</v>
      </c>
    </row>
    <row r="38" spans="1:8" ht="72" customHeight="1">
      <c r="A38" s="10">
        <v>32</v>
      </c>
      <c r="B38" s="11" t="s">
        <v>232</v>
      </c>
      <c r="C38" s="1" t="s">
        <v>141</v>
      </c>
      <c r="D38" s="10">
        <v>1</v>
      </c>
      <c r="E38" s="2">
        <v>26.5</v>
      </c>
      <c r="F38" s="2">
        <v>26.5</v>
      </c>
      <c r="G38" s="2">
        <v>25.71</v>
      </c>
      <c r="H38" s="10" t="s">
        <v>47</v>
      </c>
    </row>
    <row r="39" spans="1:8" ht="48" customHeight="1">
      <c r="A39" s="10">
        <v>33</v>
      </c>
      <c r="B39" s="21" t="s">
        <v>243</v>
      </c>
      <c r="C39" s="10" t="s">
        <v>32</v>
      </c>
      <c r="D39" s="1">
        <v>1</v>
      </c>
      <c r="E39" s="2">
        <v>3.28</v>
      </c>
      <c r="F39" s="2">
        <v>3.28</v>
      </c>
      <c r="G39" s="2">
        <v>2.5499999999999998</v>
      </c>
      <c r="H39" s="12" t="s">
        <v>234</v>
      </c>
    </row>
    <row r="40" spans="1:8" ht="68.25" customHeight="1">
      <c r="A40" s="10">
        <v>34</v>
      </c>
      <c r="B40" s="21" t="s">
        <v>248</v>
      </c>
      <c r="C40" s="10" t="s">
        <v>34</v>
      </c>
      <c r="D40" s="1">
        <v>1</v>
      </c>
      <c r="E40" s="2">
        <v>14.43</v>
      </c>
      <c r="F40" s="2">
        <v>13.93</v>
      </c>
      <c r="G40" s="2">
        <v>14.01</v>
      </c>
      <c r="H40" s="12" t="s">
        <v>234</v>
      </c>
    </row>
    <row r="41" spans="1:8" ht="68.25" customHeight="1">
      <c r="A41" s="10">
        <v>35</v>
      </c>
      <c r="B41" s="21" t="s">
        <v>246</v>
      </c>
      <c r="C41" s="10" t="s">
        <v>34</v>
      </c>
      <c r="D41" s="1">
        <v>1</v>
      </c>
      <c r="E41" s="2">
        <v>18.440000000000001</v>
      </c>
      <c r="F41" s="2">
        <v>18.440000000000001</v>
      </c>
      <c r="G41" s="2">
        <v>18.260000000000002</v>
      </c>
      <c r="H41" s="12" t="s">
        <v>234</v>
      </c>
    </row>
    <row r="42" spans="1:8" ht="68.25" customHeight="1">
      <c r="A42" s="10">
        <v>36</v>
      </c>
      <c r="B42" s="21" t="s">
        <v>247</v>
      </c>
      <c r="C42" s="10" t="s">
        <v>32</v>
      </c>
      <c r="D42" s="1">
        <v>1</v>
      </c>
      <c r="E42" s="2">
        <v>11.69</v>
      </c>
      <c r="F42" s="2">
        <v>11.69</v>
      </c>
      <c r="G42" s="2">
        <v>10.36</v>
      </c>
      <c r="H42" s="12" t="s">
        <v>234</v>
      </c>
    </row>
    <row r="43" spans="1:8" s="20" customFormat="1" ht="64.5" customHeight="1">
      <c r="A43" s="10">
        <v>37</v>
      </c>
      <c r="B43" s="21" t="s">
        <v>274</v>
      </c>
      <c r="C43" s="1" t="s">
        <v>32</v>
      </c>
      <c r="D43" s="1">
        <v>1</v>
      </c>
      <c r="E43" s="2">
        <v>15.59</v>
      </c>
      <c r="F43" s="2">
        <v>15.59</v>
      </c>
      <c r="G43" s="2">
        <v>15.19</v>
      </c>
      <c r="H43" s="12" t="s">
        <v>234</v>
      </c>
    </row>
    <row r="44" spans="1:8" s="20" customFormat="1" ht="93">
      <c r="A44" s="10">
        <v>38</v>
      </c>
      <c r="B44" s="11" t="s">
        <v>286</v>
      </c>
      <c r="C44" s="1" t="s">
        <v>142</v>
      </c>
      <c r="D44" s="1">
        <v>1</v>
      </c>
      <c r="E44" s="2">
        <v>5.2</v>
      </c>
      <c r="F44" s="2">
        <v>2.6</v>
      </c>
      <c r="G44" s="2">
        <v>3.62</v>
      </c>
      <c r="H44" s="12" t="s">
        <v>234</v>
      </c>
    </row>
    <row r="45" spans="1:8" s="20" customFormat="1" ht="100.5" customHeight="1">
      <c r="A45" s="10">
        <v>39</v>
      </c>
      <c r="B45" s="11" t="s">
        <v>275</v>
      </c>
      <c r="C45" s="1" t="s">
        <v>142</v>
      </c>
      <c r="D45" s="1">
        <v>1</v>
      </c>
      <c r="E45" s="2">
        <v>10.83</v>
      </c>
      <c r="F45" s="2">
        <v>5.41</v>
      </c>
      <c r="G45" s="2">
        <v>10.83</v>
      </c>
      <c r="H45" s="12" t="s">
        <v>234</v>
      </c>
    </row>
    <row r="46" spans="1:8" s="20" customFormat="1" ht="89.25" customHeight="1">
      <c r="A46" s="10">
        <v>40</v>
      </c>
      <c r="B46" s="21" t="s">
        <v>284</v>
      </c>
      <c r="C46" s="1" t="s">
        <v>34</v>
      </c>
      <c r="D46" s="1">
        <v>1</v>
      </c>
      <c r="E46" s="2">
        <v>10</v>
      </c>
      <c r="F46" s="2">
        <v>10</v>
      </c>
      <c r="G46" s="2">
        <v>9.6999999999999993</v>
      </c>
      <c r="H46" s="12" t="s">
        <v>234</v>
      </c>
    </row>
    <row r="47" spans="1:8" s="20" customFormat="1" ht="64.5" customHeight="1">
      <c r="A47" s="10">
        <v>41</v>
      </c>
      <c r="B47" s="21" t="s">
        <v>285</v>
      </c>
      <c r="C47" s="11" t="s">
        <v>34</v>
      </c>
      <c r="D47" s="1">
        <v>1</v>
      </c>
      <c r="E47" s="2">
        <v>23.12</v>
      </c>
      <c r="F47" s="2">
        <v>23.12</v>
      </c>
      <c r="G47" s="2">
        <v>22.99</v>
      </c>
      <c r="H47" s="12" t="s">
        <v>234</v>
      </c>
    </row>
    <row r="48" spans="1:8" s="20" customFormat="1" ht="102.75" customHeight="1">
      <c r="A48" s="10">
        <v>42</v>
      </c>
      <c r="B48" s="11" t="s">
        <v>304</v>
      </c>
      <c r="C48" s="11" t="s">
        <v>224</v>
      </c>
      <c r="D48" s="1">
        <v>1</v>
      </c>
      <c r="E48" s="2">
        <v>21.21</v>
      </c>
      <c r="F48" s="2">
        <v>10.61</v>
      </c>
      <c r="G48" s="2">
        <v>12.1</v>
      </c>
      <c r="H48" s="12" t="s">
        <v>234</v>
      </c>
    </row>
    <row r="49" spans="1:8" s="20" customFormat="1" ht="64.5" customHeight="1">
      <c r="A49" s="10"/>
      <c r="B49" s="22" t="s">
        <v>169</v>
      </c>
      <c r="C49" s="11"/>
      <c r="D49" s="9">
        <f>SUM(D7:D47)</f>
        <v>41</v>
      </c>
      <c r="E49" s="3">
        <f t="shared" ref="E49:G49" si="0">SUM(E7:E47)</f>
        <v>455.06999999999982</v>
      </c>
      <c r="F49" s="3">
        <f t="shared" si="0"/>
        <v>446.49999999999989</v>
      </c>
      <c r="G49" s="3">
        <f t="shared" si="0"/>
        <v>441.71999999999997</v>
      </c>
      <c r="H49" s="12"/>
    </row>
    <row r="50" spans="1:8" s="20" customFormat="1" ht="33" customHeight="1">
      <c r="A50" s="10"/>
      <c r="B50" s="24" t="s">
        <v>293</v>
      </c>
      <c r="C50" s="11"/>
      <c r="D50" s="1"/>
      <c r="E50" s="2"/>
      <c r="F50" s="2"/>
      <c r="G50" s="2"/>
      <c r="H50" s="12"/>
    </row>
    <row r="51" spans="1:8" s="20" customFormat="1" ht="93" customHeight="1">
      <c r="A51" s="10">
        <v>42</v>
      </c>
      <c r="B51" s="11" t="s">
        <v>287</v>
      </c>
      <c r="C51" s="11" t="s">
        <v>224</v>
      </c>
      <c r="D51" s="1">
        <v>1</v>
      </c>
      <c r="E51" s="2">
        <v>5</v>
      </c>
      <c r="F51" s="2">
        <v>2.5</v>
      </c>
      <c r="G51" s="10">
        <v>2.5499999999999998</v>
      </c>
      <c r="H51" s="12" t="s">
        <v>234</v>
      </c>
    </row>
    <row r="52" spans="1:8" s="20" customFormat="1" ht="100.5" customHeight="1">
      <c r="A52" s="10">
        <v>43</v>
      </c>
      <c r="B52" s="11" t="s">
        <v>288</v>
      </c>
      <c r="C52" s="11" t="s">
        <v>224</v>
      </c>
      <c r="D52" s="1">
        <v>1</v>
      </c>
      <c r="E52" s="2">
        <v>7.92</v>
      </c>
      <c r="F52" s="2">
        <v>3.96</v>
      </c>
      <c r="G52" s="10">
        <v>7.62</v>
      </c>
      <c r="H52" s="12" t="s">
        <v>234</v>
      </c>
    </row>
    <row r="53" spans="1:8" s="20" customFormat="1" ht="96" customHeight="1">
      <c r="A53" s="10">
        <v>44</v>
      </c>
      <c r="B53" s="11" t="s">
        <v>289</v>
      </c>
      <c r="C53" s="11" t="s">
        <v>224</v>
      </c>
      <c r="D53" s="1">
        <v>1</v>
      </c>
      <c r="E53" s="2">
        <v>8</v>
      </c>
      <c r="F53" s="2">
        <v>4</v>
      </c>
      <c r="G53" s="2">
        <v>5.69</v>
      </c>
      <c r="H53" s="12" t="s">
        <v>234</v>
      </c>
    </row>
    <row r="54" spans="1:8" s="20" customFormat="1" ht="62.25" customHeight="1">
      <c r="A54" s="10">
        <v>45</v>
      </c>
      <c r="B54" s="11" t="s">
        <v>290</v>
      </c>
      <c r="C54" s="11" t="s">
        <v>224</v>
      </c>
      <c r="D54" s="1">
        <v>1</v>
      </c>
      <c r="E54" s="2">
        <v>9.1</v>
      </c>
      <c r="F54" s="2">
        <v>4.55</v>
      </c>
      <c r="G54" s="2">
        <v>7.47</v>
      </c>
      <c r="H54" s="12" t="s">
        <v>234</v>
      </c>
    </row>
    <row r="55" spans="1:8" s="20" customFormat="1" ht="93">
      <c r="A55" s="10">
        <v>46</v>
      </c>
      <c r="B55" s="11" t="s">
        <v>291</v>
      </c>
      <c r="C55" s="11" t="s">
        <v>224</v>
      </c>
      <c r="D55" s="1">
        <v>1</v>
      </c>
      <c r="E55" s="2">
        <v>2.95</v>
      </c>
      <c r="F55" s="2">
        <v>1.48</v>
      </c>
      <c r="G55" s="2">
        <v>2.2200000000000002</v>
      </c>
      <c r="H55" s="12" t="s">
        <v>234</v>
      </c>
    </row>
    <row r="56" spans="1:8" s="20" customFormat="1" ht="69.75" customHeight="1">
      <c r="A56" s="10">
        <v>47</v>
      </c>
      <c r="B56" s="14" t="s">
        <v>292</v>
      </c>
      <c r="C56" s="11" t="s">
        <v>269</v>
      </c>
      <c r="D56" s="1">
        <v>1</v>
      </c>
      <c r="E56" s="2">
        <v>1.52</v>
      </c>
      <c r="F56" s="2">
        <v>0.61</v>
      </c>
      <c r="G56" s="2">
        <v>1.0900000000000001</v>
      </c>
      <c r="H56" s="12" t="s">
        <v>234</v>
      </c>
    </row>
    <row r="57" spans="1:8" s="20" customFormat="1" ht="51.75" customHeight="1">
      <c r="A57" s="8"/>
      <c r="B57" s="22" t="s">
        <v>294</v>
      </c>
      <c r="C57" s="8"/>
      <c r="D57" s="9">
        <f>SUM(D51:D56)</f>
        <v>6</v>
      </c>
      <c r="E57" s="3">
        <f t="shared" ref="E57:G57" si="1">SUM(E51:E56)</f>
        <v>34.490000000000009</v>
      </c>
      <c r="F57" s="3">
        <f t="shared" si="1"/>
        <v>17.100000000000001</v>
      </c>
      <c r="G57" s="3">
        <f t="shared" si="1"/>
        <v>26.639999999999997</v>
      </c>
      <c r="H57" s="8"/>
    </row>
    <row r="58" spans="1:8" s="20" customFormat="1" ht="48" customHeight="1">
      <c r="A58" s="11"/>
      <c r="B58" s="25" t="s">
        <v>295</v>
      </c>
      <c r="C58" s="10"/>
      <c r="D58" s="9">
        <f>D49+D57</f>
        <v>47</v>
      </c>
      <c r="E58" s="3">
        <f t="shared" ref="E58:G58" si="2">E49+E57</f>
        <v>489.55999999999983</v>
      </c>
      <c r="F58" s="3">
        <f t="shared" si="2"/>
        <v>463.59999999999991</v>
      </c>
      <c r="G58" s="3">
        <f t="shared" si="2"/>
        <v>468.35999999999996</v>
      </c>
      <c r="H58" s="11"/>
    </row>
    <row r="59" spans="1:8" s="20" customFormat="1" ht="19.5" customHeight="1">
      <c r="C59" s="4"/>
      <c r="D59" s="16"/>
      <c r="E59" s="17"/>
      <c r="F59" s="17"/>
      <c r="G59" s="17"/>
    </row>
    <row r="60" spans="1:8" s="20" customFormat="1" ht="19.5" customHeight="1">
      <c r="C60" s="4"/>
      <c r="D60" s="16"/>
      <c r="E60" s="17"/>
      <c r="F60" s="17"/>
      <c r="G60" s="17"/>
    </row>
    <row r="61" spans="1:8" s="20" customFormat="1" ht="19.5" customHeight="1">
      <c r="C61" s="4"/>
      <c r="D61" s="16"/>
      <c r="E61" s="17"/>
      <c r="F61" s="17"/>
      <c r="G61" s="17"/>
    </row>
    <row r="62" spans="1:8" s="20" customFormat="1" ht="19.5" customHeight="1">
      <c r="C62" s="4"/>
      <c r="D62" s="16"/>
      <c r="E62" s="17"/>
      <c r="F62" s="17"/>
      <c r="G62" s="17"/>
    </row>
    <row r="63" spans="1:8" s="20" customFormat="1" ht="19.5" customHeight="1">
      <c r="C63" s="4"/>
      <c r="D63" s="16"/>
      <c r="E63" s="17"/>
      <c r="F63" s="17"/>
      <c r="G63" s="17"/>
    </row>
    <row r="64" spans="1:8" s="20" customFormat="1" ht="19.5" customHeight="1">
      <c r="C64" s="4"/>
      <c r="D64" s="16"/>
      <c r="E64" s="17"/>
      <c r="F64" s="17"/>
      <c r="G64" s="17"/>
    </row>
    <row r="65" spans="1:7" s="20" customFormat="1" ht="19.5" customHeight="1">
      <c r="C65" s="4"/>
      <c r="D65" s="16"/>
      <c r="E65" s="17"/>
      <c r="F65" s="17"/>
      <c r="G65" s="17"/>
    </row>
    <row r="66" spans="1:7" s="20" customFormat="1" ht="19.5" customHeight="1">
      <c r="C66" s="4"/>
      <c r="D66" s="16"/>
      <c r="E66" s="17"/>
      <c r="F66" s="17"/>
      <c r="G66" s="17"/>
    </row>
    <row r="67" spans="1:7" s="20" customFormat="1" ht="19.5" customHeight="1">
      <c r="C67" s="4"/>
      <c r="D67" s="16"/>
      <c r="E67" s="17"/>
      <c r="F67" s="17"/>
      <c r="G67" s="17"/>
    </row>
    <row r="68" spans="1:7" s="20" customFormat="1" ht="19.5" customHeight="1">
      <c r="C68" s="4"/>
      <c r="D68" s="16"/>
      <c r="E68" s="17"/>
      <c r="F68" s="17"/>
      <c r="G68" s="17"/>
    </row>
    <row r="69" spans="1:7" s="20" customFormat="1" ht="19.5" customHeight="1">
      <c r="C69" s="4"/>
      <c r="D69" s="16"/>
      <c r="E69" s="17"/>
      <c r="F69" s="17"/>
      <c r="G69" s="17"/>
    </row>
    <row r="70" spans="1:7" s="20" customFormat="1" ht="19.5" customHeight="1">
      <c r="C70" s="4"/>
      <c r="D70" s="16"/>
      <c r="E70" s="17"/>
      <c r="F70" s="17"/>
      <c r="G70" s="17"/>
    </row>
    <row r="71" spans="1:7" s="20" customFormat="1" ht="19.5" customHeight="1">
      <c r="C71" s="4"/>
      <c r="D71" s="16"/>
      <c r="E71" s="17"/>
      <c r="F71" s="17"/>
      <c r="G71" s="17"/>
    </row>
    <row r="72" spans="1:7" s="20" customFormat="1" ht="19.5" customHeight="1">
      <c r="C72" s="4"/>
      <c r="D72" s="16"/>
      <c r="E72" s="17"/>
      <c r="F72" s="17"/>
      <c r="G72" s="17"/>
    </row>
    <row r="73" spans="1:7" s="20" customFormat="1" ht="19.5" customHeight="1">
      <c r="C73" s="4"/>
      <c r="D73" s="16"/>
      <c r="E73" s="17"/>
      <c r="F73" s="17"/>
      <c r="G73" s="17"/>
    </row>
    <row r="74" spans="1:7" s="20" customFormat="1" ht="19.5" customHeight="1">
      <c r="C74" s="4"/>
      <c r="D74" s="16"/>
      <c r="E74" s="17"/>
      <c r="F74" s="17"/>
      <c r="G74" s="17"/>
    </row>
    <row r="75" spans="1:7" s="20" customFormat="1" ht="19.5" customHeight="1">
      <c r="C75" s="4"/>
      <c r="D75" s="16"/>
      <c r="E75" s="17"/>
      <c r="F75" s="17"/>
      <c r="G75" s="17"/>
    </row>
    <row r="76" spans="1:7" s="20" customFormat="1" ht="19.5" customHeight="1">
      <c r="C76" s="4"/>
      <c r="D76" s="16"/>
      <c r="E76" s="17"/>
      <c r="F76" s="17"/>
      <c r="G76" s="17"/>
    </row>
    <row r="77" spans="1:7" s="20" customFormat="1" ht="19.5" customHeight="1">
      <c r="C77" s="4"/>
      <c r="D77" s="16"/>
      <c r="E77" s="17"/>
      <c r="F77" s="17"/>
      <c r="G77" s="17"/>
    </row>
    <row r="78" spans="1:7" s="20" customFormat="1" ht="19.5" customHeight="1">
      <c r="C78" s="4"/>
      <c r="D78" s="16"/>
      <c r="E78" s="17"/>
      <c r="F78" s="17"/>
      <c r="G78" s="17"/>
    </row>
    <row r="79" spans="1:7" s="20" customFormat="1" ht="10.5" customHeight="1">
      <c r="A79" s="18"/>
      <c r="B79" s="18"/>
      <c r="C79" s="7"/>
      <c r="D79" s="5"/>
      <c r="E79" s="7"/>
      <c r="F79" s="7"/>
      <c r="G79" s="7"/>
    </row>
    <row r="80" spans="1:7" s="20" customFormat="1">
      <c r="A80" s="18"/>
      <c r="B80" s="18"/>
      <c r="C80" s="7"/>
      <c r="D80" s="5"/>
      <c r="E80" s="7"/>
      <c r="F80" s="7"/>
      <c r="G80" s="7"/>
    </row>
    <row r="83" spans="1:7" s="20" customFormat="1">
      <c r="A83" s="18"/>
      <c r="B83" s="18"/>
      <c r="C83" s="7"/>
      <c r="D83" s="5"/>
      <c r="E83" s="6"/>
      <c r="F83" s="6"/>
      <c r="G83" s="6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5" scale="45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tabSelected="1" view="pageBreakPreview" zoomScale="60" workbookViewId="0">
      <pane ySplit="4" topLeftCell="A5" activePane="bottomLeft" state="frozen"/>
      <selection pane="bottomLeft" activeCell="F8" sqref="F8"/>
    </sheetView>
  </sheetViews>
  <sheetFormatPr defaultRowHeight="20.25"/>
  <cols>
    <col min="1" max="1" width="9.5703125" style="28" customWidth="1"/>
    <col min="2" max="2" width="48" style="29" customWidth="1"/>
    <col min="3" max="3" width="17.7109375" style="28" customWidth="1"/>
    <col min="4" max="4" width="16.42578125" style="31" customWidth="1"/>
    <col min="5" max="5" width="18.140625" style="28" customWidth="1"/>
    <col min="6" max="6" width="19.7109375" style="28" customWidth="1"/>
    <col min="7" max="7" width="15.85546875" style="28" customWidth="1"/>
    <col min="8" max="8" width="44.42578125" style="80" customWidth="1"/>
    <col min="9" max="9" width="8.85546875" style="30" customWidth="1"/>
    <col min="10" max="10" width="9.140625" style="30"/>
    <col min="11" max="16384" width="9.140625" style="29"/>
  </cols>
  <sheetData>
    <row r="1" spans="1:10" s="27" customFormat="1" ht="43.5" customHeight="1">
      <c r="A1" s="83" t="s">
        <v>392</v>
      </c>
      <c r="B1" s="83"/>
      <c r="C1" s="83"/>
      <c r="D1" s="83"/>
      <c r="E1" s="83"/>
      <c r="F1" s="83"/>
      <c r="G1" s="83"/>
      <c r="H1" s="83"/>
      <c r="I1" s="26"/>
      <c r="J1" s="26"/>
    </row>
    <row r="2" spans="1:10" ht="21" customHeight="1">
      <c r="A2" s="28" t="s">
        <v>11</v>
      </c>
      <c r="D2" s="28"/>
      <c r="H2" s="79"/>
    </row>
    <row r="3" spans="1:10">
      <c r="H3" s="80" t="s">
        <v>1</v>
      </c>
    </row>
    <row r="4" spans="1:10" s="27" customFormat="1" ht="117.75" customHeight="1">
      <c r="A4" s="32" t="s">
        <v>2</v>
      </c>
      <c r="B4" s="33" t="s">
        <v>147</v>
      </c>
      <c r="C4" s="32" t="s">
        <v>12</v>
      </c>
      <c r="D4" s="34" t="s">
        <v>109</v>
      </c>
      <c r="E4" s="32" t="s">
        <v>145</v>
      </c>
      <c r="F4" s="32" t="s">
        <v>257</v>
      </c>
      <c r="G4" s="32" t="s">
        <v>146</v>
      </c>
      <c r="H4" s="69" t="s">
        <v>45</v>
      </c>
      <c r="I4" s="26"/>
      <c r="J4" s="26"/>
    </row>
    <row r="5" spans="1:10" s="36" customFormat="1" ht="40.5" customHeight="1">
      <c r="A5" s="32">
        <v>1</v>
      </c>
      <c r="B5" s="32">
        <v>2</v>
      </c>
      <c r="C5" s="32">
        <v>3</v>
      </c>
      <c r="D5" s="34">
        <v>4</v>
      </c>
      <c r="E5" s="32">
        <v>5</v>
      </c>
      <c r="F5" s="32">
        <v>6</v>
      </c>
      <c r="G5" s="32">
        <v>7</v>
      </c>
      <c r="H5" s="69">
        <v>8</v>
      </c>
      <c r="I5" s="35"/>
      <c r="J5" s="35"/>
    </row>
    <row r="6" spans="1:10" s="44" customFormat="1" ht="36.75" customHeight="1">
      <c r="A6" s="37" t="s">
        <v>13</v>
      </c>
      <c r="B6" s="38" t="s">
        <v>0</v>
      </c>
      <c r="C6" s="39"/>
      <c r="D6" s="40"/>
      <c r="E6" s="39"/>
      <c r="F6" s="39"/>
      <c r="G6" s="41"/>
      <c r="H6" s="42"/>
      <c r="I6" s="43"/>
      <c r="J6" s="43"/>
    </row>
    <row r="7" spans="1:10" s="44" customFormat="1" ht="44.25" customHeight="1">
      <c r="A7" s="39">
        <v>1</v>
      </c>
      <c r="B7" s="42" t="s">
        <v>71</v>
      </c>
      <c r="C7" s="39" t="s">
        <v>85</v>
      </c>
      <c r="D7" s="40">
        <v>1</v>
      </c>
      <c r="E7" s="39">
        <v>0.25</v>
      </c>
      <c r="F7" s="39">
        <v>0.25</v>
      </c>
      <c r="G7" s="39">
        <v>0.25</v>
      </c>
      <c r="H7" s="42" t="s">
        <v>234</v>
      </c>
      <c r="I7" s="43"/>
      <c r="J7" s="43"/>
    </row>
    <row r="8" spans="1:10" s="44" customFormat="1" ht="52.5" customHeight="1">
      <c r="A8" s="39">
        <v>2</v>
      </c>
      <c r="B8" s="42" t="s">
        <v>72</v>
      </c>
      <c r="C8" s="39" t="s">
        <v>85</v>
      </c>
      <c r="D8" s="40">
        <v>1</v>
      </c>
      <c r="E8" s="39">
        <v>0.92</v>
      </c>
      <c r="F8" s="39">
        <v>0.92</v>
      </c>
      <c r="G8" s="39">
        <v>0.92</v>
      </c>
      <c r="H8" s="42" t="s">
        <v>234</v>
      </c>
      <c r="I8" s="43"/>
      <c r="J8" s="43"/>
    </row>
    <row r="9" spans="1:10" s="44" customFormat="1" ht="69.75" customHeight="1">
      <c r="A9" s="39">
        <v>3</v>
      </c>
      <c r="B9" s="42" t="s">
        <v>73</v>
      </c>
      <c r="C9" s="39" t="s">
        <v>85</v>
      </c>
      <c r="D9" s="40">
        <v>1</v>
      </c>
      <c r="E9" s="39">
        <v>0.43</v>
      </c>
      <c r="F9" s="39">
        <v>0.43</v>
      </c>
      <c r="G9" s="39">
        <v>0.43</v>
      </c>
      <c r="H9" s="42" t="s">
        <v>234</v>
      </c>
      <c r="I9" s="43"/>
      <c r="J9" s="43"/>
    </row>
    <row r="10" spans="1:10" s="44" customFormat="1" ht="53.25" customHeight="1">
      <c r="A10" s="39">
        <v>4</v>
      </c>
      <c r="B10" s="42" t="s">
        <v>74</v>
      </c>
      <c r="C10" s="39" t="s">
        <v>18</v>
      </c>
      <c r="D10" s="40">
        <v>1</v>
      </c>
      <c r="E10" s="39">
        <v>4.8899999999999997</v>
      </c>
      <c r="F10" s="41">
        <v>4.8899999999999997</v>
      </c>
      <c r="G10" s="41">
        <v>4.8899999999999997</v>
      </c>
      <c r="H10" s="42" t="s">
        <v>234</v>
      </c>
      <c r="I10" s="43"/>
      <c r="J10" s="43"/>
    </row>
    <row r="11" spans="1:10" s="44" customFormat="1" ht="68.25" customHeight="1">
      <c r="A11" s="39">
        <v>5</v>
      </c>
      <c r="B11" s="42" t="s">
        <v>37</v>
      </c>
      <c r="C11" s="39" t="s">
        <v>34</v>
      </c>
      <c r="D11" s="40">
        <v>1</v>
      </c>
      <c r="E11" s="39">
        <v>1.29</v>
      </c>
      <c r="F11" s="41">
        <v>1.17</v>
      </c>
      <c r="G11" s="41">
        <v>1.17</v>
      </c>
      <c r="H11" s="42" t="s">
        <v>234</v>
      </c>
    </row>
    <row r="12" spans="1:10" s="44" customFormat="1" ht="69" customHeight="1">
      <c r="A12" s="39">
        <v>6</v>
      </c>
      <c r="B12" s="42" t="s">
        <v>108</v>
      </c>
      <c r="C12" s="39" t="s">
        <v>32</v>
      </c>
      <c r="D12" s="40">
        <v>1</v>
      </c>
      <c r="E12" s="39">
        <v>7.77</v>
      </c>
      <c r="F12" s="41">
        <v>7.77</v>
      </c>
      <c r="G12" s="41">
        <v>7.77</v>
      </c>
      <c r="H12" s="42" t="s">
        <v>234</v>
      </c>
    </row>
    <row r="13" spans="1:10" s="44" customFormat="1" ht="99.75" customHeight="1">
      <c r="A13" s="39">
        <v>7</v>
      </c>
      <c r="B13" s="42" t="s">
        <v>113</v>
      </c>
      <c r="C13" s="39" t="s">
        <v>29</v>
      </c>
      <c r="D13" s="40">
        <v>1</v>
      </c>
      <c r="E13" s="41">
        <v>2.4</v>
      </c>
      <c r="F13" s="41">
        <v>1.89</v>
      </c>
      <c r="G13" s="41">
        <v>1.89</v>
      </c>
      <c r="H13" s="42" t="s">
        <v>234</v>
      </c>
    </row>
    <row r="14" spans="1:10" s="44" customFormat="1" ht="74.25" customHeight="1">
      <c r="A14" s="39">
        <v>8</v>
      </c>
      <c r="B14" s="42" t="s">
        <v>114</v>
      </c>
      <c r="C14" s="39" t="s">
        <v>34</v>
      </c>
      <c r="D14" s="40">
        <v>1</v>
      </c>
      <c r="E14" s="41">
        <v>1.9</v>
      </c>
      <c r="F14" s="41">
        <v>1.85</v>
      </c>
      <c r="G14" s="41">
        <v>1.85</v>
      </c>
      <c r="H14" s="42" t="s">
        <v>234</v>
      </c>
    </row>
    <row r="15" spans="1:10" s="44" customFormat="1" ht="53.25" customHeight="1">
      <c r="A15" s="39">
        <v>9</v>
      </c>
      <c r="B15" s="42" t="s">
        <v>115</v>
      </c>
      <c r="C15" s="39" t="s">
        <v>34</v>
      </c>
      <c r="D15" s="40">
        <v>1</v>
      </c>
      <c r="E15" s="39">
        <v>9.82</v>
      </c>
      <c r="F15" s="41">
        <v>9.5399999999999991</v>
      </c>
      <c r="G15" s="41">
        <v>9.5399999999999991</v>
      </c>
      <c r="H15" s="42" t="s">
        <v>234</v>
      </c>
    </row>
    <row r="16" spans="1:10" s="44" customFormat="1" ht="67.5" customHeight="1">
      <c r="A16" s="39">
        <v>10</v>
      </c>
      <c r="B16" s="42" t="s">
        <v>116</v>
      </c>
      <c r="C16" s="39" t="s">
        <v>34</v>
      </c>
      <c r="D16" s="40">
        <v>1</v>
      </c>
      <c r="E16" s="39">
        <v>4.5599999999999996</v>
      </c>
      <c r="F16" s="41">
        <v>4.1500000000000004</v>
      </c>
      <c r="G16" s="41">
        <v>4.1500000000000004</v>
      </c>
      <c r="H16" s="42" t="s">
        <v>234</v>
      </c>
    </row>
    <row r="17" spans="1:8" s="44" customFormat="1" ht="87.75" customHeight="1">
      <c r="A17" s="39">
        <v>11</v>
      </c>
      <c r="B17" s="42" t="s">
        <v>117</v>
      </c>
      <c r="C17" s="39" t="s">
        <v>34</v>
      </c>
      <c r="D17" s="40">
        <v>1</v>
      </c>
      <c r="E17" s="39">
        <v>3.53</v>
      </c>
      <c r="F17" s="41">
        <v>3.22</v>
      </c>
      <c r="G17" s="41">
        <v>3.22</v>
      </c>
      <c r="H17" s="42" t="s">
        <v>234</v>
      </c>
    </row>
    <row r="18" spans="1:8" s="44" customFormat="1" ht="70.5" customHeight="1">
      <c r="A18" s="39">
        <v>12</v>
      </c>
      <c r="B18" s="42" t="s">
        <v>118</v>
      </c>
      <c r="C18" s="39" t="s">
        <v>34</v>
      </c>
      <c r="D18" s="40">
        <v>1</v>
      </c>
      <c r="E18" s="41">
        <v>0.9</v>
      </c>
      <c r="F18" s="41">
        <v>0.82</v>
      </c>
      <c r="G18" s="41">
        <v>0.82</v>
      </c>
      <c r="H18" s="42" t="s">
        <v>234</v>
      </c>
    </row>
    <row r="19" spans="1:8" s="44" customFormat="1" ht="68.25" customHeight="1">
      <c r="A19" s="39">
        <v>13</v>
      </c>
      <c r="B19" s="42" t="s">
        <v>119</v>
      </c>
      <c r="C19" s="39" t="s">
        <v>32</v>
      </c>
      <c r="D19" s="40">
        <v>1</v>
      </c>
      <c r="E19" s="39">
        <v>13.56</v>
      </c>
      <c r="F19" s="41">
        <v>12.02</v>
      </c>
      <c r="G19" s="41">
        <v>12.02</v>
      </c>
      <c r="H19" s="42" t="s">
        <v>234</v>
      </c>
    </row>
    <row r="20" spans="1:8" s="44" customFormat="1" ht="93" customHeight="1">
      <c r="A20" s="39">
        <v>14</v>
      </c>
      <c r="B20" s="42" t="s">
        <v>120</v>
      </c>
      <c r="C20" s="39" t="s">
        <v>32</v>
      </c>
      <c r="D20" s="40">
        <v>1</v>
      </c>
      <c r="E20" s="39">
        <v>1.66</v>
      </c>
      <c r="F20" s="41">
        <v>1.48</v>
      </c>
      <c r="G20" s="41">
        <v>1.48</v>
      </c>
      <c r="H20" s="42" t="s">
        <v>234</v>
      </c>
    </row>
    <row r="21" spans="1:8" s="44" customFormat="1" ht="58.5" customHeight="1">
      <c r="A21" s="39">
        <v>15</v>
      </c>
      <c r="B21" s="42" t="s">
        <v>123</v>
      </c>
      <c r="C21" s="39" t="s">
        <v>29</v>
      </c>
      <c r="D21" s="40">
        <v>1</v>
      </c>
      <c r="E21" s="39">
        <v>1.54</v>
      </c>
      <c r="F21" s="41">
        <v>1.34</v>
      </c>
      <c r="G21" s="41">
        <v>1.34</v>
      </c>
      <c r="H21" s="42" t="s">
        <v>234</v>
      </c>
    </row>
    <row r="22" spans="1:8" s="44" customFormat="1" ht="53.25" customHeight="1">
      <c r="A22" s="39">
        <v>16</v>
      </c>
      <c r="B22" s="42" t="s">
        <v>124</v>
      </c>
      <c r="C22" s="39" t="s">
        <v>34</v>
      </c>
      <c r="D22" s="40">
        <v>1</v>
      </c>
      <c r="E22" s="39">
        <v>3.04</v>
      </c>
      <c r="F22" s="41">
        <v>2.57</v>
      </c>
      <c r="G22" s="41">
        <v>2.57</v>
      </c>
      <c r="H22" s="42" t="s">
        <v>234</v>
      </c>
    </row>
    <row r="23" spans="1:8" s="44" customFormat="1" ht="74.25" customHeight="1">
      <c r="A23" s="39">
        <v>17</v>
      </c>
      <c r="B23" s="42" t="s">
        <v>125</v>
      </c>
      <c r="C23" s="39" t="s">
        <v>34</v>
      </c>
      <c r="D23" s="40">
        <v>1</v>
      </c>
      <c r="E23" s="39">
        <v>1.04</v>
      </c>
      <c r="F23" s="41">
        <v>0.96</v>
      </c>
      <c r="G23" s="41">
        <v>0.96</v>
      </c>
      <c r="H23" s="42" t="s">
        <v>234</v>
      </c>
    </row>
    <row r="24" spans="1:8" s="44" customFormat="1" ht="69" customHeight="1">
      <c r="A24" s="39">
        <v>18</v>
      </c>
      <c r="B24" s="42" t="s">
        <v>126</v>
      </c>
      <c r="C24" s="39" t="s">
        <v>29</v>
      </c>
      <c r="D24" s="40">
        <v>1</v>
      </c>
      <c r="E24" s="39">
        <v>2.2599999999999998</v>
      </c>
      <c r="F24" s="41">
        <v>1.87</v>
      </c>
      <c r="G24" s="41">
        <v>1.87</v>
      </c>
      <c r="H24" s="42" t="s">
        <v>234</v>
      </c>
    </row>
    <row r="25" spans="1:8" s="44" customFormat="1" ht="69.75" customHeight="1">
      <c r="A25" s="39">
        <v>19</v>
      </c>
      <c r="B25" s="42" t="s">
        <v>127</v>
      </c>
      <c r="C25" s="39" t="s">
        <v>29</v>
      </c>
      <c r="D25" s="40">
        <v>1</v>
      </c>
      <c r="E25" s="39">
        <v>1.44</v>
      </c>
      <c r="F25" s="41">
        <v>1.1399999999999999</v>
      </c>
      <c r="G25" s="41">
        <v>1.1399999999999999</v>
      </c>
      <c r="H25" s="42" t="s">
        <v>234</v>
      </c>
    </row>
    <row r="26" spans="1:8" s="44" customFormat="1" ht="90" customHeight="1">
      <c r="A26" s="39">
        <v>20</v>
      </c>
      <c r="B26" s="42" t="s">
        <v>128</v>
      </c>
      <c r="C26" s="39" t="s">
        <v>34</v>
      </c>
      <c r="D26" s="40">
        <v>1</v>
      </c>
      <c r="E26" s="39">
        <v>6.85</v>
      </c>
      <c r="F26" s="41">
        <v>6.16</v>
      </c>
      <c r="G26" s="41">
        <v>6.16</v>
      </c>
      <c r="H26" s="42" t="s">
        <v>234</v>
      </c>
    </row>
    <row r="27" spans="1:8" s="44" customFormat="1" ht="75.75" customHeight="1">
      <c r="A27" s="39">
        <v>21</v>
      </c>
      <c r="B27" s="42" t="s">
        <v>129</v>
      </c>
      <c r="C27" s="39" t="s">
        <v>34</v>
      </c>
      <c r="D27" s="40">
        <v>1</v>
      </c>
      <c r="E27" s="39">
        <v>1.77</v>
      </c>
      <c r="F27" s="41">
        <v>1.61</v>
      </c>
      <c r="G27" s="41">
        <v>1.61</v>
      </c>
      <c r="H27" s="42" t="s">
        <v>234</v>
      </c>
    </row>
    <row r="28" spans="1:8" s="44" customFormat="1" ht="117.75" customHeight="1">
      <c r="A28" s="39">
        <v>22</v>
      </c>
      <c r="B28" s="42" t="s">
        <v>130</v>
      </c>
      <c r="C28" s="39" t="s">
        <v>32</v>
      </c>
      <c r="D28" s="40">
        <v>1</v>
      </c>
      <c r="E28" s="39">
        <v>5.15</v>
      </c>
      <c r="F28" s="41">
        <v>5.0199999999999996</v>
      </c>
      <c r="G28" s="41">
        <v>5.0199999999999996</v>
      </c>
      <c r="H28" s="42" t="s">
        <v>234</v>
      </c>
    </row>
    <row r="29" spans="1:8" s="44" customFormat="1" ht="102" customHeight="1">
      <c r="A29" s="39">
        <v>23</v>
      </c>
      <c r="B29" s="42" t="s">
        <v>131</v>
      </c>
      <c r="C29" s="39" t="s">
        <v>32</v>
      </c>
      <c r="D29" s="40">
        <v>1</v>
      </c>
      <c r="E29" s="39">
        <v>0.97</v>
      </c>
      <c r="F29" s="41">
        <v>0.93</v>
      </c>
      <c r="G29" s="41">
        <v>0.93</v>
      </c>
      <c r="H29" s="42" t="s">
        <v>234</v>
      </c>
    </row>
    <row r="30" spans="1:8" s="44" customFormat="1" ht="102" customHeight="1">
      <c r="A30" s="39">
        <v>24</v>
      </c>
      <c r="B30" s="42" t="s">
        <v>132</v>
      </c>
      <c r="C30" s="39" t="s">
        <v>141</v>
      </c>
      <c r="D30" s="40">
        <v>1</v>
      </c>
      <c r="E30" s="39">
        <v>1.37</v>
      </c>
      <c r="F30" s="41">
        <v>1.35</v>
      </c>
      <c r="G30" s="41">
        <v>1.35</v>
      </c>
      <c r="H30" s="42" t="s">
        <v>234</v>
      </c>
    </row>
    <row r="31" spans="1:8" s="44" customFormat="1" ht="102" customHeight="1">
      <c r="A31" s="39">
        <v>25</v>
      </c>
      <c r="B31" s="42" t="s">
        <v>133</v>
      </c>
      <c r="C31" s="39" t="s">
        <v>141</v>
      </c>
      <c r="D31" s="40">
        <v>1</v>
      </c>
      <c r="E31" s="39">
        <v>7.09</v>
      </c>
      <c r="F31" s="41">
        <v>6.32</v>
      </c>
      <c r="G31" s="41">
        <v>6.32</v>
      </c>
      <c r="H31" s="42" t="s">
        <v>234</v>
      </c>
    </row>
    <row r="32" spans="1:8" s="44" customFormat="1" ht="139.5" customHeight="1">
      <c r="A32" s="39">
        <v>26</v>
      </c>
      <c r="B32" s="42" t="s">
        <v>134</v>
      </c>
      <c r="C32" s="39" t="s">
        <v>142</v>
      </c>
      <c r="D32" s="40">
        <v>1</v>
      </c>
      <c r="E32" s="39">
        <v>11.37</v>
      </c>
      <c r="F32" s="41">
        <v>11.37</v>
      </c>
      <c r="G32" s="41">
        <v>11.37</v>
      </c>
      <c r="H32" s="42" t="s">
        <v>234</v>
      </c>
    </row>
    <row r="33" spans="1:10" s="44" customFormat="1" ht="123.75" customHeight="1">
      <c r="A33" s="39">
        <v>27</v>
      </c>
      <c r="B33" s="42" t="s">
        <v>135</v>
      </c>
      <c r="C33" s="39" t="s">
        <v>34</v>
      </c>
      <c r="D33" s="40">
        <v>1</v>
      </c>
      <c r="E33" s="39">
        <v>3.98</v>
      </c>
      <c r="F33" s="41">
        <v>3.87</v>
      </c>
      <c r="G33" s="41">
        <v>3.87</v>
      </c>
      <c r="H33" s="42" t="s">
        <v>234</v>
      </c>
    </row>
    <row r="34" spans="1:10" s="44" customFormat="1" ht="102" customHeight="1">
      <c r="A34" s="39">
        <v>28</v>
      </c>
      <c r="B34" s="42" t="s">
        <v>136</v>
      </c>
      <c r="C34" s="39" t="s">
        <v>29</v>
      </c>
      <c r="D34" s="40">
        <v>1</v>
      </c>
      <c r="E34" s="39">
        <v>1.73</v>
      </c>
      <c r="F34" s="41">
        <v>1.64</v>
      </c>
      <c r="G34" s="41">
        <v>1.64</v>
      </c>
      <c r="H34" s="42" t="s">
        <v>234</v>
      </c>
    </row>
    <row r="35" spans="1:10" s="44" customFormat="1" ht="71.25" customHeight="1">
      <c r="A35" s="39">
        <v>29</v>
      </c>
      <c r="B35" s="42" t="s">
        <v>179</v>
      </c>
      <c r="C35" s="39" t="s">
        <v>29</v>
      </c>
      <c r="D35" s="40">
        <v>1</v>
      </c>
      <c r="E35" s="39">
        <v>1.43</v>
      </c>
      <c r="F35" s="41">
        <v>1.1399999999999999</v>
      </c>
      <c r="G35" s="41">
        <v>1.1399999999999999</v>
      </c>
      <c r="H35" s="42" t="s">
        <v>234</v>
      </c>
    </row>
    <row r="36" spans="1:10" s="44" customFormat="1" ht="129.75" customHeight="1">
      <c r="A36" s="39">
        <v>30</v>
      </c>
      <c r="B36" s="42" t="s">
        <v>149</v>
      </c>
      <c r="C36" s="39" t="s">
        <v>34</v>
      </c>
      <c r="D36" s="40">
        <v>1</v>
      </c>
      <c r="E36" s="39">
        <v>0.54</v>
      </c>
      <c r="F36" s="41">
        <v>0.49</v>
      </c>
      <c r="G36" s="41">
        <v>0.49</v>
      </c>
      <c r="H36" s="42" t="s">
        <v>234</v>
      </c>
    </row>
    <row r="37" spans="1:10" s="44" customFormat="1" ht="93" customHeight="1">
      <c r="A37" s="39">
        <v>31</v>
      </c>
      <c r="B37" s="45" t="s">
        <v>249</v>
      </c>
      <c r="C37" s="46" t="s">
        <v>34</v>
      </c>
      <c r="D37" s="39">
        <v>1</v>
      </c>
      <c r="E37" s="47">
        <v>1.32</v>
      </c>
      <c r="F37" s="41">
        <v>1.21</v>
      </c>
      <c r="G37" s="41">
        <v>1.21</v>
      </c>
      <c r="H37" s="42" t="s">
        <v>234</v>
      </c>
      <c r="I37" s="43"/>
      <c r="J37" s="43"/>
    </row>
    <row r="38" spans="1:10" s="44" customFormat="1" ht="124.5" customHeight="1">
      <c r="A38" s="39">
        <v>32</v>
      </c>
      <c r="B38" s="42" t="s">
        <v>171</v>
      </c>
      <c r="C38" s="39" t="s">
        <v>34</v>
      </c>
      <c r="D38" s="40">
        <v>1</v>
      </c>
      <c r="E38" s="41">
        <v>2.39</v>
      </c>
      <c r="F38" s="41">
        <v>2.16</v>
      </c>
      <c r="G38" s="41">
        <v>2.15</v>
      </c>
      <c r="H38" s="42" t="s">
        <v>234</v>
      </c>
    </row>
    <row r="39" spans="1:10" s="44" customFormat="1" ht="111" customHeight="1">
      <c r="A39" s="39">
        <v>33</v>
      </c>
      <c r="B39" s="42" t="s">
        <v>137</v>
      </c>
      <c r="C39" s="39" t="s">
        <v>34</v>
      </c>
      <c r="D39" s="40">
        <v>1</v>
      </c>
      <c r="E39" s="39">
        <v>1.75</v>
      </c>
      <c r="F39" s="41">
        <v>1.7</v>
      </c>
      <c r="G39" s="41">
        <v>1.7</v>
      </c>
      <c r="H39" s="42" t="s">
        <v>234</v>
      </c>
    </row>
    <row r="40" spans="1:10" s="44" customFormat="1" ht="121.5" customHeight="1">
      <c r="A40" s="39">
        <v>34</v>
      </c>
      <c r="B40" s="42" t="s">
        <v>138</v>
      </c>
      <c r="C40" s="39" t="s">
        <v>32</v>
      </c>
      <c r="D40" s="40">
        <v>1</v>
      </c>
      <c r="E40" s="39">
        <v>3.78</v>
      </c>
      <c r="F40" s="41">
        <v>3.37</v>
      </c>
      <c r="G40" s="41">
        <v>3.37</v>
      </c>
      <c r="H40" s="42" t="s">
        <v>234</v>
      </c>
    </row>
    <row r="41" spans="1:10" s="44" customFormat="1" ht="68.25" customHeight="1">
      <c r="A41" s="39">
        <v>35</v>
      </c>
      <c r="B41" s="42" t="s">
        <v>139</v>
      </c>
      <c r="C41" s="39" t="s">
        <v>32</v>
      </c>
      <c r="D41" s="40">
        <v>1</v>
      </c>
      <c r="E41" s="39">
        <v>0.89</v>
      </c>
      <c r="F41" s="41">
        <v>0.85</v>
      </c>
      <c r="G41" s="41">
        <v>0.85</v>
      </c>
      <c r="H41" s="42" t="s">
        <v>234</v>
      </c>
    </row>
    <row r="42" spans="1:10" s="44" customFormat="1" ht="102" customHeight="1">
      <c r="A42" s="39">
        <v>36</v>
      </c>
      <c r="B42" s="42" t="s">
        <v>140</v>
      </c>
      <c r="C42" s="39" t="s">
        <v>141</v>
      </c>
      <c r="D42" s="40">
        <v>1</v>
      </c>
      <c r="E42" s="39">
        <v>6.33</v>
      </c>
      <c r="F42" s="41">
        <v>5.64</v>
      </c>
      <c r="G42" s="41">
        <v>5.64</v>
      </c>
      <c r="H42" s="42" t="s">
        <v>234</v>
      </c>
    </row>
    <row r="43" spans="1:10" s="44" customFormat="1" ht="53.25" customHeight="1">
      <c r="A43" s="39">
        <v>37</v>
      </c>
      <c r="B43" s="42" t="s">
        <v>172</v>
      </c>
      <c r="C43" s="39" t="s">
        <v>143</v>
      </c>
      <c r="D43" s="40">
        <v>1</v>
      </c>
      <c r="E43" s="39">
        <v>2.42</v>
      </c>
      <c r="F43" s="41">
        <v>2.38</v>
      </c>
      <c r="G43" s="41">
        <v>2.38</v>
      </c>
      <c r="H43" s="42" t="s">
        <v>234</v>
      </c>
    </row>
    <row r="44" spans="1:10" s="44" customFormat="1" ht="55.5" customHeight="1">
      <c r="A44" s="39">
        <v>38</v>
      </c>
      <c r="B44" s="42" t="s">
        <v>173</v>
      </c>
      <c r="C44" s="39" t="s">
        <v>143</v>
      </c>
      <c r="D44" s="40">
        <v>1</v>
      </c>
      <c r="E44" s="39">
        <v>2.98</v>
      </c>
      <c r="F44" s="41">
        <v>1.8</v>
      </c>
      <c r="G44" s="41">
        <v>1.8</v>
      </c>
      <c r="H44" s="42" t="s">
        <v>234</v>
      </c>
    </row>
    <row r="45" spans="1:10" s="44" customFormat="1" ht="73.5" customHeight="1">
      <c r="A45" s="39">
        <v>39</v>
      </c>
      <c r="B45" s="42" t="s">
        <v>174</v>
      </c>
      <c r="C45" s="39" t="s">
        <v>143</v>
      </c>
      <c r="D45" s="40">
        <v>1</v>
      </c>
      <c r="E45" s="39">
        <v>1.99</v>
      </c>
      <c r="F45" s="41">
        <v>1.95</v>
      </c>
      <c r="G45" s="41">
        <v>1.95</v>
      </c>
      <c r="H45" s="42" t="s">
        <v>234</v>
      </c>
    </row>
    <row r="46" spans="1:10" s="44" customFormat="1" ht="51.75" customHeight="1">
      <c r="A46" s="39">
        <v>40</v>
      </c>
      <c r="B46" s="42" t="s">
        <v>175</v>
      </c>
      <c r="C46" s="39" t="s">
        <v>143</v>
      </c>
      <c r="D46" s="40">
        <v>1</v>
      </c>
      <c r="E46" s="39">
        <v>2.65</v>
      </c>
      <c r="F46" s="41">
        <v>2.08</v>
      </c>
      <c r="G46" s="41">
        <v>2.08</v>
      </c>
      <c r="H46" s="42" t="s">
        <v>234</v>
      </c>
    </row>
    <row r="47" spans="1:10" s="44" customFormat="1" ht="71.25" customHeight="1">
      <c r="A47" s="39">
        <v>41</v>
      </c>
      <c r="B47" s="42" t="s">
        <v>176</v>
      </c>
      <c r="C47" s="39" t="s">
        <v>143</v>
      </c>
      <c r="D47" s="40">
        <v>1</v>
      </c>
      <c r="E47" s="39">
        <v>2.52</v>
      </c>
      <c r="F47" s="41">
        <v>2.5099999999999998</v>
      </c>
      <c r="G47" s="41">
        <v>2.5099999999999998</v>
      </c>
      <c r="H47" s="42" t="s">
        <v>234</v>
      </c>
    </row>
    <row r="48" spans="1:10" s="44" customFormat="1" ht="50.25" customHeight="1">
      <c r="A48" s="39">
        <v>42</v>
      </c>
      <c r="B48" s="42" t="s">
        <v>177</v>
      </c>
      <c r="C48" s="39" t="s">
        <v>143</v>
      </c>
      <c r="D48" s="40">
        <v>1</v>
      </c>
      <c r="E48" s="39">
        <v>2.25</v>
      </c>
      <c r="F48" s="41">
        <v>2</v>
      </c>
      <c r="G48" s="41">
        <v>2</v>
      </c>
      <c r="H48" s="42" t="s">
        <v>234</v>
      </c>
    </row>
    <row r="49" spans="1:8" s="44" customFormat="1" ht="102" customHeight="1">
      <c r="A49" s="39">
        <v>43</v>
      </c>
      <c r="B49" s="42" t="s">
        <v>150</v>
      </c>
      <c r="C49" s="39" t="s">
        <v>34</v>
      </c>
      <c r="D49" s="40">
        <v>1</v>
      </c>
      <c r="E49" s="39">
        <v>1.43</v>
      </c>
      <c r="F49" s="41">
        <v>1.3</v>
      </c>
      <c r="G49" s="41">
        <v>1.3</v>
      </c>
      <c r="H49" s="42" t="s">
        <v>234</v>
      </c>
    </row>
    <row r="50" spans="1:8" s="44" customFormat="1" ht="69.75" customHeight="1">
      <c r="A50" s="39">
        <v>44</v>
      </c>
      <c r="B50" s="42" t="s">
        <v>151</v>
      </c>
      <c r="C50" s="39" t="s">
        <v>32</v>
      </c>
      <c r="D50" s="40">
        <v>1</v>
      </c>
      <c r="E50" s="39">
        <v>1.86</v>
      </c>
      <c r="F50" s="41">
        <v>1.79</v>
      </c>
      <c r="G50" s="41">
        <v>1.79</v>
      </c>
      <c r="H50" s="42" t="s">
        <v>234</v>
      </c>
    </row>
    <row r="51" spans="1:8" s="44" customFormat="1" ht="82.5" customHeight="1">
      <c r="A51" s="39">
        <v>45</v>
      </c>
      <c r="B51" s="42" t="s">
        <v>152</v>
      </c>
      <c r="C51" s="39" t="s">
        <v>141</v>
      </c>
      <c r="D51" s="40">
        <v>1</v>
      </c>
      <c r="E51" s="39">
        <v>4.34</v>
      </c>
      <c r="F51" s="41">
        <v>4.05</v>
      </c>
      <c r="G51" s="41">
        <v>4.05</v>
      </c>
      <c r="H51" s="42" t="s">
        <v>234</v>
      </c>
    </row>
    <row r="52" spans="1:8" s="44" customFormat="1" ht="82.5" customHeight="1">
      <c r="A52" s="39">
        <v>46</v>
      </c>
      <c r="B52" s="42" t="s">
        <v>153</v>
      </c>
      <c r="C52" s="39" t="s">
        <v>141</v>
      </c>
      <c r="D52" s="40">
        <v>1</v>
      </c>
      <c r="E52" s="39">
        <v>1.92</v>
      </c>
      <c r="F52" s="41">
        <v>1.71</v>
      </c>
      <c r="G52" s="41">
        <v>1.71</v>
      </c>
      <c r="H52" s="42" t="s">
        <v>234</v>
      </c>
    </row>
    <row r="53" spans="1:8" s="44" customFormat="1" ht="87.75" customHeight="1">
      <c r="A53" s="39">
        <v>47</v>
      </c>
      <c r="B53" s="42" t="s">
        <v>154</v>
      </c>
      <c r="C53" s="39" t="s">
        <v>142</v>
      </c>
      <c r="D53" s="40">
        <v>1</v>
      </c>
      <c r="E53" s="39">
        <v>4.51</v>
      </c>
      <c r="F53" s="41">
        <v>4.0599999999999996</v>
      </c>
      <c r="G53" s="41">
        <v>4.0599999999999996</v>
      </c>
      <c r="H53" s="42" t="s">
        <v>234</v>
      </c>
    </row>
    <row r="54" spans="1:8" s="44" customFormat="1" ht="82.5" customHeight="1">
      <c r="A54" s="39">
        <v>48</v>
      </c>
      <c r="B54" s="42" t="s">
        <v>155</v>
      </c>
      <c r="C54" s="39" t="s">
        <v>142</v>
      </c>
      <c r="D54" s="40">
        <v>1</v>
      </c>
      <c r="E54" s="39">
        <v>4.03</v>
      </c>
      <c r="F54" s="41">
        <v>3.94</v>
      </c>
      <c r="G54" s="41">
        <v>3.94</v>
      </c>
      <c r="H54" s="42" t="s">
        <v>234</v>
      </c>
    </row>
    <row r="55" spans="1:8" s="44" customFormat="1" ht="69" customHeight="1">
      <c r="A55" s="39">
        <v>49</v>
      </c>
      <c r="B55" s="42" t="s">
        <v>181</v>
      </c>
      <c r="C55" s="39" t="s">
        <v>143</v>
      </c>
      <c r="D55" s="40">
        <v>1</v>
      </c>
      <c r="E55" s="39">
        <v>2.73</v>
      </c>
      <c r="F55" s="41">
        <v>2.73</v>
      </c>
      <c r="G55" s="41">
        <v>2.73</v>
      </c>
      <c r="H55" s="42" t="s">
        <v>234</v>
      </c>
    </row>
    <row r="56" spans="1:8" s="44" customFormat="1" ht="103.5" customHeight="1">
      <c r="A56" s="39">
        <v>50</v>
      </c>
      <c r="B56" s="42" t="s">
        <v>196</v>
      </c>
      <c r="C56" s="39" t="s">
        <v>34</v>
      </c>
      <c r="D56" s="40">
        <v>1</v>
      </c>
      <c r="E56" s="39">
        <v>5.68</v>
      </c>
      <c r="F56" s="41">
        <v>5.18</v>
      </c>
      <c r="G56" s="41">
        <v>5.18</v>
      </c>
      <c r="H56" s="42" t="s">
        <v>234</v>
      </c>
    </row>
    <row r="57" spans="1:8" s="44" customFormat="1" ht="99" customHeight="1">
      <c r="A57" s="39">
        <v>51</v>
      </c>
      <c r="B57" s="42" t="s">
        <v>197</v>
      </c>
      <c r="C57" s="39" t="s">
        <v>32</v>
      </c>
      <c r="D57" s="40">
        <v>1</v>
      </c>
      <c r="E57" s="39">
        <v>2.39</v>
      </c>
      <c r="F57" s="41">
        <v>2.13</v>
      </c>
      <c r="G57" s="41">
        <v>2.13</v>
      </c>
      <c r="H57" s="42" t="s">
        <v>234</v>
      </c>
    </row>
    <row r="58" spans="1:8" s="44" customFormat="1" ht="102.75" customHeight="1">
      <c r="A58" s="39">
        <v>52</v>
      </c>
      <c r="B58" s="42" t="s">
        <v>198</v>
      </c>
      <c r="C58" s="39" t="s">
        <v>32</v>
      </c>
      <c r="D58" s="40">
        <v>1</v>
      </c>
      <c r="E58" s="39">
        <v>4.55</v>
      </c>
      <c r="F58" s="41">
        <v>4.0599999999999996</v>
      </c>
      <c r="G58" s="41">
        <v>4.0599999999999996</v>
      </c>
      <c r="H58" s="42" t="s">
        <v>234</v>
      </c>
    </row>
    <row r="59" spans="1:8" s="44" customFormat="1" ht="74.25" customHeight="1">
      <c r="A59" s="39">
        <v>53</v>
      </c>
      <c r="B59" s="42" t="s">
        <v>199</v>
      </c>
      <c r="C59" s="39" t="s">
        <v>32</v>
      </c>
      <c r="D59" s="40">
        <v>1</v>
      </c>
      <c r="E59" s="39">
        <v>9.91</v>
      </c>
      <c r="F59" s="41">
        <v>8.83</v>
      </c>
      <c r="G59" s="41">
        <v>8.83</v>
      </c>
      <c r="H59" s="42" t="s">
        <v>234</v>
      </c>
    </row>
    <row r="60" spans="1:8" s="44" customFormat="1" ht="71.25" customHeight="1">
      <c r="A60" s="39">
        <v>54</v>
      </c>
      <c r="B60" s="42" t="s">
        <v>200</v>
      </c>
      <c r="C60" s="39" t="s">
        <v>34</v>
      </c>
      <c r="D60" s="40">
        <v>1</v>
      </c>
      <c r="E60" s="39">
        <v>1.1399999999999999</v>
      </c>
      <c r="F60" s="41">
        <v>1.04</v>
      </c>
      <c r="G60" s="41">
        <v>1.04</v>
      </c>
      <c r="H60" s="42" t="s">
        <v>234</v>
      </c>
    </row>
    <row r="61" spans="1:8" s="44" customFormat="1" ht="72.75" customHeight="1">
      <c r="A61" s="39">
        <v>55</v>
      </c>
      <c r="B61" s="42" t="s">
        <v>201</v>
      </c>
      <c r="C61" s="39" t="s">
        <v>32</v>
      </c>
      <c r="D61" s="40">
        <v>1</v>
      </c>
      <c r="E61" s="39">
        <v>0.99</v>
      </c>
      <c r="F61" s="41">
        <v>0.88</v>
      </c>
      <c r="G61" s="41">
        <v>0.88</v>
      </c>
      <c r="H61" s="42" t="s">
        <v>234</v>
      </c>
    </row>
    <row r="62" spans="1:8" s="44" customFormat="1" ht="93.75" customHeight="1">
      <c r="A62" s="39">
        <v>56</v>
      </c>
      <c r="B62" s="42" t="s">
        <v>202</v>
      </c>
      <c r="C62" s="39" t="s">
        <v>143</v>
      </c>
      <c r="D62" s="40">
        <v>1</v>
      </c>
      <c r="E62" s="41">
        <v>2.81</v>
      </c>
      <c r="F62" s="41">
        <v>2.5</v>
      </c>
      <c r="G62" s="41">
        <v>2.5</v>
      </c>
      <c r="H62" s="42" t="s">
        <v>234</v>
      </c>
    </row>
    <row r="63" spans="1:8" s="44" customFormat="1" ht="69.75" customHeight="1">
      <c r="A63" s="39">
        <v>57</v>
      </c>
      <c r="B63" s="42" t="s">
        <v>214</v>
      </c>
      <c r="C63" s="39" t="s">
        <v>142</v>
      </c>
      <c r="D63" s="40">
        <v>1</v>
      </c>
      <c r="E63" s="39">
        <v>2.48</v>
      </c>
      <c r="F63" s="41">
        <v>2.21</v>
      </c>
      <c r="G63" s="41">
        <v>2.21</v>
      </c>
      <c r="H63" s="42" t="s">
        <v>234</v>
      </c>
    </row>
    <row r="64" spans="1:8" s="44" customFormat="1" ht="59.25" customHeight="1">
      <c r="A64" s="39">
        <v>58</v>
      </c>
      <c r="B64" s="48" t="s">
        <v>215</v>
      </c>
      <c r="C64" s="39" t="s">
        <v>224</v>
      </c>
      <c r="D64" s="40">
        <v>1</v>
      </c>
      <c r="E64" s="39">
        <v>3.71</v>
      </c>
      <c r="F64" s="41">
        <v>2.61</v>
      </c>
      <c r="G64" s="41">
        <v>2.61</v>
      </c>
      <c r="H64" s="42" t="s">
        <v>234</v>
      </c>
    </row>
    <row r="65" spans="1:8" s="44" customFormat="1" ht="59.25" customHeight="1">
      <c r="A65" s="39">
        <v>59</v>
      </c>
      <c r="B65" s="48" t="s">
        <v>216</v>
      </c>
      <c r="C65" s="39" t="s">
        <v>225</v>
      </c>
      <c r="D65" s="40">
        <v>1</v>
      </c>
      <c r="E65" s="39">
        <v>2.33</v>
      </c>
      <c r="F65" s="41">
        <v>2.08</v>
      </c>
      <c r="G65" s="41">
        <v>1.62</v>
      </c>
      <c r="H65" s="42" t="s">
        <v>234</v>
      </c>
    </row>
    <row r="66" spans="1:8" s="44" customFormat="1" ht="59.25" customHeight="1">
      <c r="A66" s="39">
        <v>60</v>
      </c>
      <c r="B66" s="48" t="s">
        <v>371</v>
      </c>
      <c r="C66" s="39" t="s">
        <v>143</v>
      </c>
      <c r="D66" s="40">
        <v>1</v>
      </c>
      <c r="E66" s="41">
        <v>2.5</v>
      </c>
      <c r="F66" s="41">
        <v>2.2400000000000002</v>
      </c>
      <c r="G66" s="41">
        <v>1.74</v>
      </c>
      <c r="H66" s="42" t="s">
        <v>234</v>
      </c>
    </row>
    <row r="67" spans="1:8" s="44" customFormat="1" ht="59.25" customHeight="1">
      <c r="A67" s="39">
        <v>61</v>
      </c>
      <c r="B67" s="48" t="s">
        <v>372</v>
      </c>
      <c r="C67" s="39" t="s">
        <v>143</v>
      </c>
      <c r="D67" s="40">
        <v>1</v>
      </c>
      <c r="E67" s="39">
        <v>2.36</v>
      </c>
      <c r="F67" s="41">
        <v>1.7</v>
      </c>
      <c r="G67" s="41">
        <v>1.7</v>
      </c>
      <c r="H67" s="42" t="s">
        <v>234</v>
      </c>
    </row>
    <row r="68" spans="1:8" s="44" customFormat="1" ht="73.5" customHeight="1">
      <c r="A68" s="39">
        <v>62</v>
      </c>
      <c r="B68" s="48" t="s">
        <v>217</v>
      </c>
      <c r="C68" s="39" t="s">
        <v>32</v>
      </c>
      <c r="D68" s="40">
        <v>1</v>
      </c>
      <c r="E68" s="39">
        <v>1.0900000000000001</v>
      </c>
      <c r="F68" s="41">
        <v>0.97</v>
      </c>
      <c r="G68" s="41">
        <v>0.97</v>
      </c>
      <c r="H68" s="42" t="s">
        <v>234</v>
      </c>
    </row>
    <row r="69" spans="1:8" s="44" customFormat="1" ht="59.25" customHeight="1">
      <c r="A69" s="39">
        <v>63</v>
      </c>
      <c r="B69" s="42" t="s">
        <v>218</v>
      </c>
      <c r="C69" s="39" t="s">
        <v>224</v>
      </c>
      <c r="D69" s="40">
        <v>1</v>
      </c>
      <c r="E69" s="39">
        <v>5.57</v>
      </c>
      <c r="F69" s="41">
        <v>4</v>
      </c>
      <c r="G69" s="41">
        <v>4</v>
      </c>
      <c r="H69" s="42" t="s">
        <v>234</v>
      </c>
    </row>
    <row r="70" spans="1:8" s="44" customFormat="1" ht="81.75" customHeight="1">
      <c r="A70" s="39">
        <v>64</v>
      </c>
      <c r="B70" s="48" t="s">
        <v>219</v>
      </c>
      <c r="C70" s="39" t="s">
        <v>143</v>
      </c>
      <c r="D70" s="40">
        <v>1</v>
      </c>
      <c r="E70" s="41">
        <v>3.24</v>
      </c>
      <c r="F70" s="41">
        <v>2.89</v>
      </c>
      <c r="G70" s="41">
        <v>2.89</v>
      </c>
      <c r="H70" s="42" t="s">
        <v>234</v>
      </c>
    </row>
    <row r="71" spans="1:8" s="44" customFormat="1" ht="87.75" customHeight="1">
      <c r="A71" s="39">
        <v>65</v>
      </c>
      <c r="B71" s="48" t="s">
        <v>220</v>
      </c>
      <c r="C71" s="39" t="s">
        <v>141</v>
      </c>
      <c r="D71" s="40">
        <v>1</v>
      </c>
      <c r="E71" s="39">
        <v>12.36</v>
      </c>
      <c r="F71" s="41">
        <v>10.99</v>
      </c>
      <c r="G71" s="41">
        <v>10.85</v>
      </c>
      <c r="H71" s="42" t="s">
        <v>234</v>
      </c>
    </row>
    <row r="72" spans="1:8" s="44" customFormat="1" ht="91.5" customHeight="1">
      <c r="A72" s="39">
        <v>66</v>
      </c>
      <c r="B72" s="48" t="s">
        <v>221</v>
      </c>
      <c r="C72" s="39" t="s">
        <v>142</v>
      </c>
      <c r="D72" s="40">
        <v>1</v>
      </c>
      <c r="E72" s="41">
        <v>3.38</v>
      </c>
      <c r="F72" s="41">
        <v>2.42</v>
      </c>
      <c r="G72" s="41">
        <v>2.37</v>
      </c>
      <c r="H72" s="42" t="s">
        <v>234</v>
      </c>
    </row>
    <row r="73" spans="1:8" s="44" customFormat="1" ht="59.25" customHeight="1">
      <c r="A73" s="39">
        <v>67</v>
      </c>
      <c r="B73" s="45" t="s">
        <v>244</v>
      </c>
      <c r="C73" s="39" t="s">
        <v>245</v>
      </c>
      <c r="D73" s="46">
        <v>1</v>
      </c>
      <c r="E73" s="47">
        <v>2.81</v>
      </c>
      <c r="F73" s="41">
        <v>2.5</v>
      </c>
      <c r="G73" s="41">
        <v>2.5</v>
      </c>
      <c r="H73" s="42" t="s">
        <v>234</v>
      </c>
    </row>
    <row r="74" spans="1:8" s="44" customFormat="1" ht="121.5" customHeight="1">
      <c r="A74" s="39">
        <v>68</v>
      </c>
      <c r="B74" s="45" t="s">
        <v>373</v>
      </c>
      <c r="C74" s="46" t="s">
        <v>225</v>
      </c>
      <c r="D74" s="39">
        <v>1</v>
      </c>
      <c r="E74" s="49">
        <v>2.2799999999999998</v>
      </c>
      <c r="F74" s="41">
        <v>1.62</v>
      </c>
      <c r="G74" s="41">
        <v>1.62</v>
      </c>
      <c r="H74" s="42" t="s">
        <v>234</v>
      </c>
    </row>
    <row r="75" spans="1:8" s="44" customFormat="1" ht="77.25" customHeight="1">
      <c r="A75" s="39">
        <v>69</v>
      </c>
      <c r="B75" s="45" t="s">
        <v>262</v>
      </c>
      <c r="C75" s="39" t="s">
        <v>142</v>
      </c>
      <c r="D75" s="39">
        <v>1</v>
      </c>
      <c r="E75" s="49">
        <v>2.41</v>
      </c>
      <c r="F75" s="49">
        <v>2.41</v>
      </c>
      <c r="G75" s="41">
        <v>2.41</v>
      </c>
      <c r="H75" s="42" t="s">
        <v>234</v>
      </c>
    </row>
    <row r="76" spans="1:8" s="44" customFormat="1" ht="96.75" customHeight="1">
      <c r="A76" s="39">
        <v>70</v>
      </c>
      <c r="B76" s="45" t="s">
        <v>271</v>
      </c>
      <c r="C76" s="39" t="s">
        <v>225</v>
      </c>
      <c r="D76" s="46">
        <v>1</v>
      </c>
      <c r="E76" s="47">
        <v>2.5499999999999998</v>
      </c>
      <c r="F76" s="49">
        <v>2.27</v>
      </c>
      <c r="G76" s="41">
        <v>2.27</v>
      </c>
      <c r="H76" s="42" t="s">
        <v>234</v>
      </c>
    </row>
    <row r="77" spans="1:8" s="44" customFormat="1" ht="50.25" customHeight="1">
      <c r="A77" s="39">
        <v>71</v>
      </c>
      <c r="B77" s="45" t="s">
        <v>263</v>
      </c>
      <c r="C77" s="39" t="s">
        <v>143</v>
      </c>
      <c r="D77" s="46">
        <v>1</v>
      </c>
      <c r="E77" s="47">
        <v>2.64</v>
      </c>
      <c r="F77" s="41">
        <v>2.35</v>
      </c>
      <c r="G77" s="41">
        <v>2.35</v>
      </c>
      <c r="H77" s="42" t="s">
        <v>234</v>
      </c>
    </row>
    <row r="78" spans="1:8" s="44" customFormat="1" ht="59.25" customHeight="1">
      <c r="A78" s="39">
        <v>72</v>
      </c>
      <c r="B78" s="45" t="s">
        <v>374</v>
      </c>
      <c r="C78" s="46" t="s">
        <v>143</v>
      </c>
      <c r="D78" s="39">
        <v>1</v>
      </c>
      <c r="E78" s="47">
        <v>2.14</v>
      </c>
      <c r="F78" s="41">
        <v>1.89</v>
      </c>
      <c r="G78" s="41">
        <v>1.89</v>
      </c>
      <c r="H78" s="42" t="s">
        <v>234</v>
      </c>
    </row>
    <row r="79" spans="1:8" s="44" customFormat="1" ht="87.75" customHeight="1">
      <c r="A79" s="39">
        <v>73</v>
      </c>
      <c r="B79" s="45" t="s">
        <v>266</v>
      </c>
      <c r="C79" s="32" t="s">
        <v>32</v>
      </c>
      <c r="D79" s="39">
        <v>1</v>
      </c>
      <c r="E79" s="47">
        <v>4.66</v>
      </c>
      <c r="F79" s="49">
        <v>4.16</v>
      </c>
      <c r="G79" s="49">
        <v>4.16</v>
      </c>
      <c r="H79" s="42" t="s">
        <v>267</v>
      </c>
    </row>
    <row r="80" spans="1:8" s="44" customFormat="1" ht="70.5" customHeight="1">
      <c r="A80" s="39">
        <v>74</v>
      </c>
      <c r="B80" s="45" t="s">
        <v>270</v>
      </c>
      <c r="C80" s="39" t="s">
        <v>142</v>
      </c>
      <c r="D80" s="46">
        <v>1</v>
      </c>
      <c r="E80" s="47">
        <v>3.08</v>
      </c>
      <c r="F80" s="49">
        <v>2.2000000000000002</v>
      </c>
      <c r="G80" s="49">
        <v>2.1</v>
      </c>
      <c r="H80" s="42" t="s">
        <v>234</v>
      </c>
    </row>
    <row r="81" spans="1:8" s="44" customFormat="1" ht="79.5" customHeight="1">
      <c r="A81" s="39">
        <v>75</v>
      </c>
      <c r="B81" s="45" t="s">
        <v>276</v>
      </c>
      <c r="C81" s="39" t="s">
        <v>141</v>
      </c>
      <c r="D81" s="46">
        <v>1</v>
      </c>
      <c r="E81" s="47">
        <v>5.36</v>
      </c>
      <c r="F81" s="47">
        <v>4.66</v>
      </c>
      <c r="G81" s="49">
        <v>4.66</v>
      </c>
      <c r="H81" s="42" t="s">
        <v>234</v>
      </c>
    </row>
    <row r="82" spans="1:8" s="44" customFormat="1" ht="101.25">
      <c r="A82" s="39">
        <v>76</v>
      </c>
      <c r="B82" s="45" t="s">
        <v>278</v>
      </c>
      <c r="C82" s="44" t="s">
        <v>224</v>
      </c>
      <c r="D82" s="46">
        <v>1</v>
      </c>
      <c r="E82" s="47">
        <v>3.91</v>
      </c>
      <c r="F82" s="47">
        <v>3.32</v>
      </c>
      <c r="G82" s="49">
        <v>3.32</v>
      </c>
      <c r="H82" s="42" t="s">
        <v>279</v>
      </c>
    </row>
    <row r="83" spans="1:8" s="44" customFormat="1" ht="40.5">
      <c r="A83" s="39">
        <v>77</v>
      </c>
      <c r="B83" s="50" t="s">
        <v>299</v>
      </c>
      <c r="C83" s="39" t="s">
        <v>224</v>
      </c>
      <c r="D83" s="46">
        <v>1</v>
      </c>
      <c r="E83" s="47">
        <v>78.84</v>
      </c>
      <c r="F83" s="47">
        <v>70.25</v>
      </c>
      <c r="G83" s="49">
        <v>70.25</v>
      </c>
      <c r="H83" s="42" t="s">
        <v>300</v>
      </c>
    </row>
    <row r="84" spans="1:8" s="44" customFormat="1" ht="103.5" customHeight="1">
      <c r="A84" s="39">
        <v>78</v>
      </c>
      <c r="B84" s="45" t="s">
        <v>301</v>
      </c>
      <c r="C84" s="32" t="s">
        <v>225</v>
      </c>
      <c r="D84" s="46">
        <v>1</v>
      </c>
      <c r="E84" s="47">
        <v>2.39</v>
      </c>
      <c r="F84" s="47">
        <v>2.14</v>
      </c>
      <c r="G84" s="49">
        <v>2.14</v>
      </c>
      <c r="H84" s="42" t="s">
        <v>234</v>
      </c>
    </row>
    <row r="85" spans="1:8" s="44" customFormat="1" ht="105" customHeight="1">
      <c r="A85" s="39">
        <v>79</v>
      </c>
      <c r="B85" s="45" t="s">
        <v>302</v>
      </c>
      <c r="C85" s="39" t="s">
        <v>225</v>
      </c>
      <c r="D85" s="46">
        <v>1</v>
      </c>
      <c r="E85" s="47">
        <v>10.43</v>
      </c>
      <c r="F85" s="49">
        <v>9.2100000000000009</v>
      </c>
      <c r="G85" s="49">
        <v>9.2100000000000009</v>
      </c>
      <c r="H85" s="42" t="s">
        <v>303</v>
      </c>
    </row>
    <row r="86" spans="1:8" s="44" customFormat="1" ht="127.5" customHeight="1">
      <c r="A86" s="39">
        <v>80</v>
      </c>
      <c r="B86" s="50" t="s">
        <v>306</v>
      </c>
      <c r="C86" s="32" t="s">
        <v>269</v>
      </c>
      <c r="D86" s="46">
        <v>1</v>
      </c>
      <c r="E86" s="47">
        <v>10.55</v>
      </c>
      <c r="F86" s="49">
        <v>9.4499999999999993</v>
      </c>
      <c r="G86" s="49">
        <v>9.4499999999999993</v>
      </c>
      <c r="H86" s="50" t="s">
        <v>337</v>
      </c>
    </row>
    <row r="87" spans="1:8" s="44" customFormat="1" ht="134.25" customHeight="1">
      <c r="A87" s="39">
        <v>81</v>
      </c>
      <c r="B87" s="45" t="s">
        <v>311</v>
      </c>
      <c r="C87" s="32" t="s">
        <v>34</v>
      </c>
      <c r="D87" s="46">
        <v>1</v>
      </c>
      <c r="E87" s="47">
        <v>1.74</v>
      </c>
      <c r="F87" s="49">
        <v>1.58</v>
      </c>
      <c r="G87" s="49">
        <v>1.57</v>
      </c>
      <c r="H87" s="50" t="s">
        <v>375</v>
      </c>
    </row>
    <row r="88" spans="1:8" s="44" customFormat="1" ht="177" customHeight="1">
      <c r="A88" s="39">
        <v>82</v>
      </c>
      <c r="B88" s="45" t="s">
        <v>312</v>
      </c>
      <c r="C88" s="47" t="s">
        <v>143</v>
      </c>
      <c r="D88" s="47">
        <v>1</v>
      </c>
      <c r="E88" s="47">
        <v>2.52</v>
      </c>
      <c r="F88" s="49">
        <v>2.12</v>
      </c>
      <c r="G88" s="49">
        <v>2.12</v>
      </c>
      <c r="H88" s="50" t="s">
        <v>313</v>
      </c>
    </row>
    <row r="89" spans="1:8" s="44" customFormat="1" ht="191.25" customHeight="1">
      <c r="A89" s="39">
        <v>83</v>
      </c>
      <c r="B89" s="50" t="s">
        <v>314</v>
      </c>
      <c r="C89" s="47" t="s">
        <v>224</v>
      </c>
      <c r="D89" s="46">
        <v>1</v>
      </c>
      <c r="E89" s="49">
        <v>2.9</v>
      </c>
      <c r="F89" s="47">
        <v>2.59</v>
      </c>
      <c r="G89" s="49">
        <v>2.59</v>
      </c>
      <c r="H89" s="50" t="s">
        <v>315</v>
      </c>
    </row>
    <row r="90" spans="1:8" s="44" customFormat="1" ht="92.25" customHeight="1">
      <c r="A90" s="39">
        <v>84</v>
      </c>
      <c r="B90" s="45" t="s">
        <v>316</v>
      </c>
      <c r="C90" s="47" t="s">
        <v>143</v>
      </c>
      <c r="D90" s="39">
        <v>1</v>
      </c>
      <c r="E90" s="49">
        <v>2.5</v>
      </c>
      <c r="F90" s="49">
        <v>2.25</v>
      </c>
      <c r="G90" s="49">
        <v>2.25</v>
      </c>
      <c r="H90" s="50" t="s">
        <v>317</v>
      </c>
    </row>
    <row r="91" spans="1:8" s="44" customFormat="1" ht="145.5" customHeight="1">
      <c r="A91" s="39">
        <v>85</v>
      </c>
      <c r="B91" s="50" t="s">
        <v>318</v>
      </c>
      <c r="C91" s="46" t="s">
        <v>269</v>
      </c>
      <c r="D91" s="39">
        <v>1</v>
      </c>
      <c r="E91" s="49">
        <v>4.01</v>
      </c>
      <c r="F91" s="49">
        <v>3.55</v>
      </c>
      <c r="G91" s="49">
        <v>3.55</v>
      </c>
      <c r="H91" s="50" t="s">
        <v>323</v>
      </c>
    </row>
    <row r="92" spans="1:8" s="44" customFormat="1" ht="89.25" customHeight="1">
      <c r="A92" s="39">
        <v>86</v>
      </c>
      <c r="B92" s="51" t="s">
        <v>319</v>
      </c>
      <c r="C92" s="52" t="s">
        <v>32</v>
      </c>
      <c r="D92" s="52">
        <v>1</v>
      </c>
      <c r="E92" s="52">
        <v>1.08</v>
      </c>
      <c r="F92" s="44">
        <v>0.95</v>
      </c>
      <c r="G92" s="53">
        <v>0.95</v>
      </c>
      <c r="H92" s="54" t="s">
        <v>376</v>
      </c>
    </row>
    <row r="93" spans="1:8" s="44" customFormat="1" ht="90" customHeight="1">
      <c r="A93" s="39">
        <v>87</v>
      </c>
      <c r="B93" s="45" t="s">
        <v>324</v>
      </c>
      <c r="C93" s="46" t="s">
        <v>34</v>
      </c>
      <c r="D93" s="39">
        <v>1</v>
      </c>
      <c r="E93" s="47">
        <v>1.78</v>
      </c>
      <c r="F93" s="49">
        <v>1.62</v>
      </c>
      <c r="G93" s="49">
        <v>1.62</v>
      </c>
      <c r="H93" s="50" t="s">
        <v>325</v>
      </c>
    </row>
    <row r="94" spans="1:8" s="44" customFormat="1" ht="172.5" customHeight="1">
      <c r="A94" s="39">
        <v>88</v>
      </c>
      <c r="B94" s="50" t="s">
        <v>326</v>
      </c>
      <c r="C94" s="47" t="s">
        <v>269</v>
      </c>
      <c r="D94" s="39">
        <v>1</v>
      </c>
      <c r="E94" s="47">
        <v>3.25</v>
      </c>
      <c r="F94" s="47">
        <v>2.92</v>
      </c>
      <c r="G94" s="49">
        <v>2.92</v>
      </c>
      <c r="H94" s="50" t="s">
        <v>327</v>
      </c>
    </row>
    <row r="95" spans="1:8" s="44" customFormat="1" ht="185.25" customHeight="1">
      <c r="A95" s="39">
        <v>89</v>
      </c>
      <c r="B95" s="54" t="s">
        <v>268</v>
      </c>
      <c r="C95" s="52" t="s">
        <v>269</v>
      </c>
      <c r="D95" s="44">
        <v>1</v>
      </c>
      <c r="E95" s="52">
        <v>13.91</v>
      </c>
      <c r="F95" s="55">
        <v>12.53</v>
      </c>
      <c r="G95" s="53">
        <v>12.53</v>
      </c>
      <c r="H95" s="54" t="s">
        <v>328</v>
      </c>
    </row>
    <row r="96" spans="1:8" s="44" customFormat="1" ht="84" customHeight="1">
      <c r="A96" s="39">
        <v>90</v>
      </c>
      <c r="B96" s="50" t="s">
        <v>329</v>
      </c>
      <c r="C96" s="47" t="s">
        <v>321</v>
      </c>
      <c r="D96" s="39">
        <v>1</v>
      </c>
      <c r="E96" s="47">
        <v>5.86</v>
      </c>
      <c r="F96" s="47">
        <v>5.23</v>
      </c>
      <c r="G96" s="49">
        <v>5.23</v>
      </c>
      <c r="H96" s="50" t="s">
        <v>377</v>
      </c>
    </row>
    <row r="97" spans="1:10" s="44" customFormat="1" ht="86.25" customHeight="1">
      <c r="A97" s="39">
        <v>91</v>
      </c>
      <c r="B97" s="56" t="s">
        <v>342</v>
      </c>
      <c r="C97" s="46" t="s">
        <v>225</v>
      </c>
      <c r="D97" s="39">
        <v>1</v>
      </c>
      <c r="E97" s="47">
        <v>11.52</v>
      </c>
      <c r="F97" s="49">
        <v>10.27</v>
      </c>
      <c r="G97" s="49">
        <v>10.27</v>
      </c>
      <c r="H97" s="61" t="s">
        <v>343</v>
      </c>
    </row>
    <row r="98" spans="1:10" s="44" customFormat="1" ht="126" customHeight="1">
      <c r="A98" s="39">
        <v>92</v>
      </c>
      <c r="B98" s="45" t="s">
        <v>344</v>
      </c>
      <c r="C98" s="46" t="s">
        <v>32</v>
      </c>
      <c r="D98" s="39">
        <v>1</v>
      </c>
      <c r="E98" s="47">
        <v>1.08</v>
      </c>
      <c r="F98" s="49">
        <v>0.94</v>
      </c>
      <c r="G98" s="49">
        <v>0.94</v>
      </c>
      <c r="H98" s="50" t="s">
        <v>345</v>
      </c>
    </row>
    <row r="99" spans="1:10" s="44" customFormat="1" ht="93" customHeight="1">
      <c r="A99" s="39">
        <v>93</v>
      </c>
      <c r="B99" s="45" t="s">
        <v>346</v>
      </c>
      <c r="C99" s="46" t="s">
        <v>32</v>
      </c>
      <c r="D99" s="39">
        <v>1</v>
      </c>
      <c r="E99" s="47">
        <v>1.03</v>
      </c>
      <c r="F99" s="49">
        <v>0.93</v>
      </c>
      <c r="G99" s="49">
        <v>0.93</v>
      </c>
      <c r="H99" s="50" t="s">
        <v>347</v>
      </c>
    </row>
    <row r="100" spans="1:10" s="44" customFormat="1" ht="134.25" customHeight="1">
      <c r="A100" s="39">
        <v>94</v>
      </c>
      <c r="B100" s="56" t="s">
        <v>348</v>
      </c>
      <c r="C100" s="57" t="s">
        <v>143</v>
      </c>
      <c r="D100" s="58">
        <v>1</v>
      </c>
      <c r="E100" s="59">
        <v>2.4900000000000002</v>
      </c>
      <c r="F100" s="60">
        <v>2.19</v>
      </c>
      <c r="G100" s="60">
        <v>2.19</v>
      </c>
      <c r="H100" s="61" t="s">
        <v>364</v>
      </c>
    </row>
    <row r="101" spans="1:10" s="44" customFormat="1" ht="129.75" customHeight="1">
      <c r="A101" s="39">
        <v>95</v>
      </c>
      <c r="B101" s="61" t="s">
        <v>349</v>
      </c>
      <c r="C101" s="57" t="s">
        <v>269</v>
      </c>
      <c r="D101" s="58">
        <v>1</v>
      </c>
      <c r="E101" s="59">
        <v>21.05</v>
      </c>
      <c r="F101" s="60">
        <v>18.260000000000002</v>
      </c>
      <c r="G101" s="60">
        <v>18.260000000000002</v>
      </c>
      <c r="H101" s="61" t="s">
        <v>350</v>
      </c>
    </row>
    <row r="102" spans="1:10" s="44" customFormat="1" ht="92.25" customHeight="1">
      <c r="A102" s="39">
        <v>96</v>
      </c>
      <c r="B102" s="45" t="s">
        <v>351</v>
      </c>
      <c r="C102" s="47" t="s">
        <v>225</v>
      </c>
      <c r="D102" s="58">
        <v>1</v>
      </c>
      <c r="E102" s="59">
        <v>4.66</v>
      </c>
      <c r="F102" s="60">
        <v>4.04</v>
      </c>
      <c r="G102" s="60">
        <v>4.04</v>
      </c>
      <c r="H102" s="61" t="s">
        <v>352</v>
      </c>
    </row>
    <row r="103" spans="1:10" s="44" customFormat="1" ht="153.75" customHeight="1">
      <c r="A103" s="39">
        <v>97</v>
      </c>
      <c r="B103" s="50" t="s">
        <v>353</v>
      </c>
      <c r="C103" s="57" t="s">
        <v>269</v>
      </c>
      <c r="D103" s="58">
        <v>1</v>
      </c>
      <c r="E103" s="59">
        <v>3.46</v>
      </c>
      <c r="F103" s="60">
        <v>2.48</v>
      </c>
      <c r="G103" s="60">
        <v>2.48</v>
      </c>
      <c r="H103" s="50" t="s">
        <v>354</v>
      </c>
    </row>
    <row r="104" spans="1:10" s="44" customFormat="1" ht="147" customHeight="1">
      <c r="A104" s="39">
        <v>98</v>
      </c>
      <c r="B104" s="61" t="s">
        <v>358</v>
      </c>
      <c r="C104" s="57" t="s">
        <v>245</v>
      </c>
      <c r="D104" s="58">
        <v>1</v>
      </c>
      <c r="E104" s="47">
        <v>2.97</v>
      </c>
      <c r="F104" s="47">
        <v>2.64</v>
      </c>
      <c r="G104" s="60">
        <v>2.64</v>
      </c>
      <c r="H104" s="61" t="s">
        <v>359</v>
      </c>
    </row>
    <row r="105" spans="1:10" s="44" customFormat="1" ht="159.75" customHeight="1">
      <c r="A105" s="39">
        <v>99</v>
      </c>
      <c r="B105" s="45" t="s">
        <v>360</v>
      </c>
      <c r="C105" s="46" t="s">
        <v>32</v>
      </c>
      <c r="D105" s="39">
        <v>1</v>
      </c>
      <c r="E105" s="47">
        <v>8.75</v>
      </c>
      <c r="F105" s="49">
        <v>7.61</v>
      </c>
      <c r="G105" s="49">
        <v>7.61</v>
      </c>
      <c r="H105" s="50" t="s">
        <v>361</v>
      </c>
    </row>
    <row r="106" spans="1:10" s="44" customFormat="1" ht="177" customHeight="1">
      <c r="A106" s="39">
        <v>100</v>
      </c>
      <c r="B106" s="50" t="s">
        <v>362</v>
      </c>
      <c r="C106" s="46" t="s">
        <v>321</v>
      </c>
      <c r="D106" s="39">
        <v>1</v>
      </c>
      <c r="E106" s="47">
        <v>2.74</v>
      </c>
      <c r="F106" s="47">
        <v>2.21</v>
      </c>
      <c r="G106" s="49">
        <v>2.21</v>
      </c>
      <c r="H106" s="50" t="s">
        <v>363</v>
      </c>
    </row>
    <row r="107" spans="1:10" s="44" customFormat="1" ht="143.25" customHeight="1">
      <c r="A107" s="39">
        <v>101</v>
      </c>
      <c r="B107" s="50" t="s">
        <v>366</v>
      </c>
      <c r="C107" s="46" t="s">
        <v>269</v>
      </c>
      <c r="D107" s="39">
        <v>1</v>
      </c>
      <c r="E107" s="47">
        <v>18.28</v>
      </c>
      <c r="F107" s="47">
        <v>16.45</v>
      </c>
      <c r="G107" s="49">
        <v>16.45</v>
      </c>
      <c r="H107" s="61" t="s">
        <v>378</v>
      </c>
    </row>
    <row r="108" spans="1:10" s="65" customFormat="1" ht="40.5" customHeight="1">
      <c r="A108" s="37"/>
      <c r="B108" s="38" t="s">
        <v>100</v>
      </c>
      <c r="C108" s="37"/>
      <c r="D108" s="62">
        <f>SUM(D7:D107)</f>
        <v>101</v>
      </c>
      <c r="E108" s="63">
        <f t="shared" ref="E108:G108" si="0">SUM(E7:E107)</f>
        <v>475.65999999999997</v>
      </c>
      <c r="F108" s="63">
        <f t="shared" si="0"/>
        <v>423.92999999999989</v>
      </c>
      <c r="G108" s="63">
        <f t="shared" si="0"/>
        <v>422.65999999999991</v>
      </c>
      <c r="H108" s="38"/>
      <c r="I108" s="64"/>
      <c r="J108" s="64"/>
    </row>
    <row r="109" spans="1:10" s="65" customFormat="1" ht="30.75" customHeight="1">
      <c r="A109" s="37" t="s">
        <v>28</v>
      </c>
      <c r="B109" s="38" t="s">
        <v>3</v>
      </c>
      <c r="C109" s="37"/>
      <c r="D109" s="62"/>
      <c r="E109" s="37"/>
      <c r="F109" s="37"/>
      <c r="G109" s="37"/>
      <c r="H109" s="38"/>
      <c r="I109" s="64"/>
      <c r="J109" s="64"/>
    </row>
    <row r="110" spans="1:10" s="44" customFormat="1" ht="85.5" customHeight="1">
      <c r="A110" s="39">
        <v>102</v>
      </c>
      <c r="B110" s="42" t="s">
        <v>46</v>
      </c>
      <c r="C110" s="66" t="s">
        <v>15</v>
      </c>
      <c r="D110" s="40">
        <v>1</v>
      </c>
      <c r="E110" s="41">
        <v>6.4</v>
      </c>
      <c r="F110" s="41">
        <v>6.4</v>
      </c>
      <c r="G110" s="41">
        <v>6.4</v>
      </c>
      <c r="H110" s="42" t="s">
        <v>234</v>
      </c>
      <c r="I110" s="43"/>
      <c r="J110" s="43"/>
    </row>
    <row r="111" spans="1:10" s="44" customFormat="1" ht="85.5" customHeight="1">
      <c r="A111" s="39">
        <v>103</v>
      </c>
      <c r="B111" s="42" t="s">
        <v>14</v>
      </c>
      <c r="C111" s="66" t="s">
        <v>15</v>
      </c>
      <c r="D111" s="40">
        <v>1</v>
      </c>
      <c r="E111" s="39">
        <v>19.64</v>
      </c>
      <c r="F111" s="41">
        <v>19.100000000000001</v>
      </c>
      <c r="G111" s="41">
        <v>19.100000000000001</v>
      </c>
      <c r="H111" s="42" t="s">
        <v>234</v>
      </c>
      <c r="I111" s="43"/>
      <c r="J111" s="43"/>
    </row>
    <row r="112" spans="1:10" s="44" customFormat="1" ht="85.5" customHeight="1">
      <c r="A112" s="39">
        <v>104</v>
      </c>
      <c r="B112" s="42" t="s">
        <v>16</v>
      </c>
      <c r="C112" s="39" t="s">
        <v>17</v>
      </c>
      <c r="D112" s="40">
        <v>1</v>
      </c>
      <c r="E112" s="39">
        <v>6.37</v>
      </c>
      <c r="F112" s="41">
        <v>6.25</v>
      </c>
      <c r="G112" s="41">
        <v>6.25</v>
      </c>
      <c r="H112" s="42" t="s">
        <v>234</v>
      </c>
      <c r="I112" s="43"/>
      <c r="J112" s="43"/>
    </row>
    <row r="113" spans="1:10" s="44" customFormat="1" ht="85.5" customHeight="1">
      <c r="A113" s="39">
        <v>105</v>
      </c>
      <c r="B113" s="42" t="s">
        <v>195</v>
      </c>
      <c r="C113" s="39" t="s">
        <v>18</v>
      </c>
      <c r="D113" s="40">
        <v>1</v>
      </c>
      <c r="E113" s="39">
        <v>5.26</v>
      </c>
      <c r="F113" s="41">
        <v>4.8099999999999996</v>
      </c>
      <c r="G113" s="41">
        <v>4.8099999999999996</v>
      </c>
      <c r="H113" s="42" t="s">
        <v>234</v>
      </c>
      <c r="I113" s="43"/>
      <c r="J113" s="43"/>
    </row>
    <row r="114" spans="1:10" s="44" customFormat="1" ht="142.5" customHeight="1">
      <c r="A114" s="39">
        <v>106</v>
      </c>
      <c r="B114" s="42" t="s">
        <v>48</v>
      </c>
      <c r="C114" s="39" t="s">
        <v>18</v>
      </c>
      <c r="D114" s="40">
        <v>1</v>
      </c>
      <c r="E114" s="41">
        <v>7.8</v>
      </c>
      <c r="F114" s="41">
        <v>7.8</v>
      </c>
      <c r="G114" s="41">
        <v>7.8</v>
      </c>
      <c r="H114" s="42" t="s">
        <v>234</v>
      </c>
      <c r="I114" s="43"/>
      <c r="J114" s="43"/>
    </row>
    <row r="115" spans="1:10" s="44" customFormat="1" ht="91.5" customHeight="1">
      <c r="A115" s="39">
        <v>107</v>
      </c>
      <c r="B115" s="42" t="s">
        <v>106</v>
      </c>
      <c r="C115" s="39" t="s">
        <v>18</v>
      </c>
      <c r="D115" s="40">
        <v>1</v>
      </c>
      <c r="E115" s="39">
        <v>28.38</v>
      </c>
      <c r="F115" s="39">
        <v>28.38</v>
      </c>
      <c r="G115" s="39">
        <v>28.38</v>
      </c>
      <c r="H115" s="42" t="s">
        <v>234</v>
      </c>
      <c r="I115" s="43"/>
      <c r="J115" s="43"/>
    </row>
    <row r="116" spans="1:10" s="44" customFormat="1" ht="111.75" customHeight="1">
      <c r="A116" s="39">
        <v>108</v>
      </c>
      <c r="B116" s="42" t="s">
        <v>112</v>
      </c>
      <c r="C116" s="39" t="s">
        <v>18</v>
      </c>
      <c r="D116" s="40">
        <v>1</v>
      </c>
      <c r="E116" s="39">
        <v>13.71</v>
      </c>
      <c r="F116" s="39">
        <v>13.71</v>
      </c>
      <c r="G116" s="39">
        <v>13.71</v>
      </c>
      <c r="H116" s="42" t="s">
        <v>234</v>
      </c>
      <c r="I116" s="43"/>
      <c r="J116" s="43"/>
    </row>
    <row r="117" spans="1:10" s="44" customFormat="1" ht="104.25" customHeight="1">
      <c r="A117" s="39">
        <v>109</v>
      </c>
      <c r="B117" s="42" t="s">
        <v>180</v>
      </c>
      <c r="C117" s="39" t="s">
        <v>143</v>
      </c>
      <c r="D117" s="40">
        <v>1</v>
      </c>
      <c r="E117" s="39">
        <v>7.39</v>
      </c>
      <c r="F117" s="39">
        <v>7.22</v>
      </c>
      <c r="G117" s="39">
        <v>7.22</v>
      </c>
      <c r="H117" s="42" t="s">
        <v>234</v>
      </c>
      <c r="I117" s="43"/>
      <c r="J117" s="43"/>
    </row>
    <row r="118" spans="1:10" s="44" customFormat="1" ht="132.75" customHeight="1">
      <c r="A118" s="39">
        <v>110</v>
      </c>
      <c r="B118" s="42" t="s">
        <v>226</v>
      </c>
      <c r="C118" s="39" t="s">
        <v>143</v>
      </c>
      <c r="D118" s="40">
        <v>1</v>
      </c>
      <c r="E118" s="41">
        <v>4.4000000000000004</v>
      </c>
      <c r="F118" s="39">
        <v>3.96</v>
      </c>
      <c r="G118" s="39">
        <v>3.96</v>
      </c>
      <c r="H118" s="42" t="s">
        <v>234</v>
      </c>
      <c r="I118" s="43"/>
      <c r="J118" s="43"/>
    </row>
    <row r="119" spans="1:10" s="44" customFormat="1" ht="111" customHeight="1">
      <c r="A119" s="39">
        <v>111</v>
      </c>
      <c r="B119" s="42" t="s">
        <v>53</v>
      </c>
      <c r="C119" s="39" t="s">
        <v>42</v>
      </c>
      <c r="D119" s="40">
        <v>1</v>
      </c>
      <c r="E119" s="39">
        <v>6.88</v>
      </c>
      <c r="F119" s="41">
        <v>6.88</v>
      </c>
      <c r="G119" s="41">
        <v>6.88</v>
      </c>
      <c r="H119" s="42" t="s">
        <v>234</v>
      </c>
      <c r="I119" s="43"/>
      <c r="J119" s="43"/>
    </row>
    <row r="120" spans="1:10" s="44" customFormat="1" ht="82.5" customHeight="1">
      <c r="A120" s="39">
        <v>112</v>
      </c>
      <c r="B120" s="42" t="s">
        <v>54</v>
      </c>
      <c r="C120" s="39" t="s">
        <v>42</v>
      </c>
      <c r="D120" s="40">
        <v>1</v>
      </c>
      <c r="E120" s="41">
        <v>2</v>
      </c>
      <c r="F120" s="41">
        <v>2</v>
      </c>
      <c r="G120" s="41">
        <v>2</v>
      </c>
      <c r="H120" s="42" t="s">
        <v>234</v>
      </c>
      <c r="I120" s="43"/>
      <c r="J120" s="43"/>
    </row>
    <row r="121" spans="1:10" s="44" customFormat="1" ht="64.5" customHeight="1">
      <c r="A121" s="39">
        <v>113</v>
      </c>
      <c r="B121" s="42" t="s">
        <v>55</v>
      </c>
      <c r="C121" s="39" t="s">
        <v>42</v>
      </c>
      <c r="D121" s="40">
        <v>1</v>
      </c>
      <c r="E121" s="41">
        <v>1</v>
      </c>
      <c r="F121" s="41">
        <v>1</v>
      </c>
      <c r="G121" s="41">
        <v>1</v>
      </c>
      <c r="H121" s="42" t="s">
        <v>234</v>
      </c>
      <c r="I121" s="43"/>
      <c r="J121" s="43"/>
    </row>
    <row r="122" spans="1:10" s="44" customFormat="1" ht="60.75" customHeight="1">
      <c r="A122" s="39">
        <v>114</v>
      </c>
      <c r="B122" s="42" t="s">
        <v>56</v>
      </c>
      <c r="C122" s="39" t="s">
        <v>42</v>
      </c>
      <c r="D122" s="40">
        <v>1</v>
      </c>
      <c r="E122" s="41">
        <v>1</v>
      </c>
      <c r="F122" s="41">
        <v>1</v>
      </c>
      <c r="G122" s="41">
        <v>1</v>
      </c>
      <c r="H122" s="42" t="s">
        <v>234</v>
      </c>
      <c r="I122" s="43"/>
      <c r="J122" s="43"/>
    </row>
    <row r="123" spans="1:10" s="44" customFormat="1" ht="98.25" customHeight="1">
      <c r="A123" s="39">
        <v>115</v>
      </c>
      <c r="B123" s="42" t="s">
        <v>49</v>
      </c>
      <c r="C123" s="39" t="s">
        <v>18</v>
      </c>
      <c r="D123" s="40">
        <v>1</v>
      </c>
      <c r="E123" s="41">
        <v>1.2</v>
      </c>
      <c r="F123" s="41">
        <v>0.8</v>
      </c>
      <c r="G123" s="41">
        <v>0.8</v>
      </c>
      <c r="H123" s="42" t="s">
        <v>234</v>
      </c>
      <c r="I123" s="43"/>
      <c r="J123" s="43"/>
    </row>
    <row r="124" spans="1:10" s="44" customFormat="1" ht="98.25" customHeight="1">
      <c r="A124" s="39">
        <v>116</v>
      </c>
      <c r="B124" s="42" t="s">
        <v>50</v>
      </c>
      <c r="C124" s="39" t="s">
        <v>18</v>
      </c>
      <c r="D124" s="40">
        <v>1</v>
      </c>
      <c r="E124" s="41">
        <v>0.9</v>
      </c>
      <c r="F124" s="41">
        <v>0.9</v>
      </c>
      <c r="G124" s="41">
        <v>0.9</v>
      </c>
      <c r="H124" s="42" t="s">
        <v>234</v>
      </c>
      <c r="I124" s="43"/>
      <c r="J124" s="43"/>
    </row>
    <row r="125" spans="1:10" s="44" customFormat="1" ht="98.25" customHeight="1">
      <c r="A125" s="39">
        <v>117</v>
      </c>
      <c r="B125" s="42" t="s">
        <v>51</v>
      </c>
      <c r="C125" s="39" t="s">
        <v>18</v>
      </c>
      <c r="D125" s="40">
        <v>1</v>
      </c>
      <c r="E125" s="41">
        <v>0.6</v>
      </c>
      <c r="F125" s="41">
        <v>0.35</v>
      </c>
      <c r="G125" s="41">
        <v>0.35</v>
      </c>
      <c r="H125" s="42" t="s">
        <v>234</v>
      </c>
      <c r="I125" s="43"/>
      <c r="J125" s="43"/>
    </row>
    <row r="126" spans="1:10" s="44" customFormat="1" ht="98.25" customHeight="1">
      <c r="A126" s="39">
        <v>118</v>
      </c>
      <c r="B126" s="42" t="s">
        <v>52</v>
      </c>
      <c r="C126" s="39" t="s">
        <v>18</v>
      </c>
      <c r="D126" s="40">
        <v>1</v>
      </c>
      <c r="E126" s="41">
        <v>0.9</v>
      </c>
      <c r="F126" s="41">
        <v>0.5</v>
      </c>
      <c r="G126" s="41">
        <v>0.5</v>
      </c>
      <c r="H126" s="42" t="s">
        <v>234</v>
      </c>
      <c r="I126" s="43"/>
      <c r="J126" s="43"/>
    </row>
    <row r="127" spans="1:10" s="44" customFormat="1" ht="98.25" customHeight="1">
      <c r="A127" s="39">
        <v>119</v>
      </c>
      <c r="B127" s="42" t="s">
        <v>57</v>
      </c>
      <c r="C127" s="39" t="s">
        <v>18</v>
      </c>
      <c r="D127" s="40">
        <v>1</v>
      </c>
      <c r="E127" s="39">
        <v>0.96</v>
      </c>
      <c r="F127" s="39">
        <v>0.96</v>
      </c>
      <c r="G127" s="41">
        <v>0.96</v>
      </c>
      <c r="H127" s="42" t="s">
        <v>234</v>
      </c>
      <c r="I127" s="43"/>
      <c r="J127" s="43"/>
    </row>
    <row r="128" spans="1:10" s="44" customFormat="1" ht="87" customHeight="1">
      <c r="A128" s="39">
        <v>120</v>
      </c>
      <c r="B128" s="42" t="s">
        <v>58</v>
      </c>
      <c r="C128" s="39" t="s">
        <v>18</v>
      </c>
      <c r="D128" s="40">
        <v>1</v>
      </c>
      <c r="E128" s="39">
        <v>1.05</v>
      </c>
      <c r="F128" s="39">
        <v>1.05</v>
      </c>
      <c r="G128" s="41">
        <v>1.05</v>
      </c>
      <c r="H128" s="42" t="s">
        <v>234</v>
      </c>
      <c r="I128" s="43"/>
      <c r="J128" s="43"/>
    </row>
    <row r="129" spans="1:10" s="44" customFormat="1" ht="72" customHeight="1">
      <c r="A129" s="39">
        <v>121</v>
      </c>
      <c r="B129" s="42" t="s">
        <v>59</v>
      </c>
      <c r="C129" s="39" t="s">
        <v>18</v>
      </c>
      <c r="D129" s="40">
        <v>1</v>
      </c>
      <c r="E129" s="39">
        <v>3.17</v>
      </c>
      <c r="F129" s="39">
        <v>3.17</v>
      </c>
      <c r="G129" s="41">
        <v>3.17</v>
      </c>
      <c r="H129" s="42" t="s">
        <v>234</v>
      </c>
      <c r="I129" s="43"/>
      <c r="J129" s="43"/>
    </row>
    <row r="130" spans="1:10" s="44" customFormat="1" ht="98.25" customHeight="1">
      <c r="A130" s="39">
        <v>122</v>
      </c>
      <c r="B130" s="42" t="s">
        <v>60</v>
      </c>
      <c r="C130" s="39" t="s">
        <v>18</v>
      </c>
      <c r="D130" s="40">
        <v>1</v>
      </c>
      <c r="E130" s="39">
        <v>0.75</v>
      </c>
      <c r="F130" s="39">
        <v>0.75</v>
      </c>
      <c r="G130" s="41">
        <v>0.75</v>
      </c>
      <c r="H130" s="42" t="s">
        <v>234</v>
      </c>
      <c r="I130" s="43"/>
      <c r="J130" s="43"/>
    </row>
    <row r="131" spans="1:10" s="44" customFormat="1" ht="98.25" customHeight="1">
      <c r="A131" s="39">
        <v>123</v>
      </c>
      <c r="B131" s="42" t="s">
        <v>61</v>
      </c>
      <c r="C131" s="39" t="s">
        <v>18</v>
      </c>
      <c r="D131" s="40">
        <v>1</v>
      </c>
      <c r="E131" s="39">
        <v>1.81</v>
      </c>
      <c r="F131" s="39">
        <v>1.81</v>
      </c>
      <c r="G131" s="41">
        <v>1.81</v>
      </c>
      <c r="H131" s="42" t="s">
        <v>234</v>
      </c>
      <c r="I131" s="43"/>
      <c r="J131" s="43"/>
    </row>
    <row r="132" spans="1:10" s="44" customFormat="1" ht="89.25" customHeight="1">
      <c r="A132" s="39">
        <v>124</v>
      </c>
      <c r="B132" s="42" t="s">
        <v>62</v>
      </c>
      <c r="C132" s="39" t="s">
        <v>18</v>
      </c>
      <c r="D132" s="40">
        <v>1</v>
      </c>
      <c r="E132" s="39">
        <v>0.05</v>
      </c>
      <c r="F132" s="39">
        <v>0.05</v>
      </c>
      <c r="G132" s="41">
        <v>0.05</v>
      </c>
      <c r="H132" s="42" t="s">
        <v>234</v>
      </c>
      <c r="I132" s="43"/>
      <c r="J132" s="43"/>
    </row>
    <row r="133" spans="1:10" s="44" customFormat="1" ht="150" customHeight="1">
      <c r="A133" s="39">
        <v>125</v>
      </c>
      <c r="B133" s="42" t="s">
        <v>19</v>
      </c>
      <c r="C133" s="39" t="s">
        <v>18</v>
      </c>
      <c r="D133" s="40">
        <v>1</v>
      </c>
      <c r="E133" s="39">
        <v>2.14</v>
      </c>
      <c r="F133" s="39">
        <v>2.14</v>
      </c>
      <c r="G133" s="41">
        <v>2.14</v>
      </c>
      <c r="H133" s="42" t="s">
        <v>234</v>
      </c>
      <c r="I133" s="43"/>
      <c r="J133" s="43"/>
    </row>
    <row r="134" spans="1:10" s="44" customFormat="1" ht="99.75" customHeight="1">
      <c r="A134" s="39">
        <v>126</v>
      </c>
      <c r="B134" s="42" t="s">
        <v>20</v>
      </c>
      <c r="C134" s="39" t="s">
        <v>18</v>
      </c>
      <c r="D134" s="40">
        <v>1</v>
      </c>
      <c r="E134" s="39">
        <v>0.77</v>
      </c>
      <c r="F134" s="39">
        <v>0.77</v>
      </c>
      <c r="G134" s="41">
        <v>0.77</v>
      </c>
      <c r="H134" s="42" t="s">
        <v>234</v>
      </c>
      <c r="I134" s="43"/>
      <c r="J134" s="43"/>
    </row>
    <row r="135" spans="1:10" s="44" customFormat="1" ht="96" customHeight="1">
      <c r="A135" s="39">
        <v>127</v>
      </c>
      <c r="B135" s="42" t="s">
        <v>23</v>
      </c>
      <c r="C135" s="39" t="s">
        <v>18</v>
      </c>
      <c r="D135" s="40">
        <v>1</v>
      </c>
      <c r="E135" s="39">
        <v>1.51</v>
      </c>
      <c r="F135" s="39">
        <v>1.51</v>
      </c>
      <c r="G135" s="41">
        <v>1.51</v>
      </c>
      <c r="H135" s="42" t="s">
        <v>234</v>
      </c>
      <c r="I135" s="43"/>
      <c r="J135" s="43"/>
    </row>
    <row r="136" spans="1:10" s="44" customFormat="1" ht="94.5" customHeight="1">
      <c r="A136" s="39">
        <v>128</v>
      </c>
      <c r="B136" s="42" t="s">
        <v>24</v>
      </c>
      <c r="C136" s="39" t="s">
        <v>18</v>
      </c>
      <c r="D136" s="40">
        <v>1</v>
      </c>
      <c r="E136" s="39">
        <v>0.72</v>
      </c>
      <c r="F136" s="39">
        <v>0.72</v>
      </c>
      <c r="G136" s="41">
        <v>0.72</v>
      </c>
      <c r="H136" s="42" t="s">
        <v>234</v>
      </c>
      <c r="I136" s="43"/>
      <c r="J136" s="43"/>
    </row>
    <row r="137" spans="1:10" s="44" customFormat="1" ht="81" customHeight="1">
      <c r="A137" s="39">
        <v>129</v>
      </c>
      <c r="B137" s="42" t="s">
        <v>25</v>
      </c>
      <c r="C137" s="39" t="s">
        <v>18</v>
      </c>
      <c r="D137" s="40">
        <v>1</v>
      </c>
      <c r="E137" s="39">
        <v>0.98</v>
      </c>
      <c r="F137" s="39">
        <v>0.73</v>
      </c>
      <c r="G137" s="41">
        <v>0.73</v>
      </c>
      <c r="H137" s="42" t="s">
        <v>234</v>
      </c>
      <c r="I137" s="43"/>
      <c r="J137" s="43"/>
    </row>
    <row r="138" spans="1:10" s="44" customFormat="1" ht="67.5" customHeight="1">
      <c r="A138" s="39">
        <v>130</v>
      </c>
      <c r="B138" s="42" t="s">
        <v>26</v>
      </c>
      <c r="C138" s="39" t="s">
        <v>18</v>
      </c>
      <c r="D138" s="40">
        <v>1</v>
      </c>
      <c r="E138" s="39">
        <v>0.85</v>
      </c>
      <c r="F138" s="39">
        <v>0.55000000000000004</v>
      </c>
      <c r="G138" s="41">
        <v>0.55000000000000004</v>
      </c>
      <c r="H138" s="42" t="s">
        <v>234</v>
      </c>
      <c r="I138" s="43"/>
      <c r="J138" s="43"/>
    </row>
    <row r="139" spans="1:10" s="44" customFormat="1" ht="80.25" customHeight="1">
      <c r="A139" s="39">
        <v>131</v>
      </c>
      <c r="B139" s="42" t="s">
        <v>21</v>
      </c>
      <c r="C139" s="39" t="s">
        <v>18</v>
      </c>
      <c r="D139" s="39">
        <v>1</v>
      </c>
      <c r="E139" s="39">
        <v>0.28000000000000003</v>
      </c>
      <c r="F139" s="39">
        <v>0.28000000000000003</v>
      </c>
      <c r="G139" s="41">
        <v>0.28000000000000003</v>
      </c>
      <c r="H139" s="42" t="s">
        <v>234</v>
      </c>
      <c r="I139" s="43"/>
      <c r="J139" s="43"/>
    </row>
    <row r="140" spans="1:10" s="44" customFormat="1" ht="80.25" customHeight="1">
      <c r="A140" s="39">
        <v>132</v>
      </c>
      <c r="B140" s="42" t="s">
        <v>22</v>
      </c>
      <c r="C140" s="39" t="s">
        <v>18</v>
      </c>
      <c r="D140" s="39">
        <v>1</v>
      </c>
      <c r="E140" s="39">
        <v>0.47</v>
      </c>
      <c r="F140" s="39">
        <v>0.47</v>
      </c>
      <c r="G140" s="41">
        <v>0.47</v>
      </c>
      <c r="H140" s="42" t="s">
        <v>234</v>
      </c>
      <c r="I140" s="43"/>
      <c r="J140" s="43"/>
    </row>
    <row r="141" spans="1:10" s="44" customFormat="1" ht="99" customHeight="1">
      <c r="A141" s="39">
        <v>133</v>
      </c>
      <c r="B141" s="42" t="s">
        <v>87</v>
      </c>
      <c r="C141" s="39" t="s">
        <v>18</v>
      </c>
      <c r="D141" s="40">
        <v>1</v>
      </c>
      <c r="E141" s="39">
        <v>1.24</v>
      </c>
      <c r="F141" s="41">
        <v>1.24</v>
      </c>
      <c r="G141" s="39">
        <v>1.24</v>
      </c>
      <c r="H141" s="42" t="s">
        <v>234</v>
      </c>
      <c r="I141" s="43"/>
      <c r="J141" s="43"/>
    </row>
    <row r="142" spans="1:10" s="44" customFormat="1" ht="165" customHeight="1">
      <c r="A142" s="39">
        <v>134</v>
      </c>
      <c r="B142" s="42" t="s">
        <v>88</v>
      </c>
      <c r="C142" s="39" t="s">
        <v>18</v>
      </c>
      <c r="D142" s="40">
        <v>1</v>
      </c>
      <c r="E142" s="39">
        <v>3.62</v>
      </c>
      <c r="F142" s="41">
        <v>3.62</v>
      </c>
      <c r="G142" s="39">
        <v>3.62</v>
      </c>
      <c r="H142" s="42" t="s">
        <v>234</v>
      </c>
      <c r="I142" s="43"/>
      <c r="J142" s="43"/>
    </row>
    <row r="143" spans="1:10" s="44" customFormat="1" ht="87" customHeight="1">
      <c r="A143" s="39">
        <v>135</v>
      </c>
      <c r="B143" s="42" t="s">
        <v>103</v>
      </c>
      <c r="C143" s="40" t="s">
        <v>18</v>
      </c>
      <c r="D143" s="40">
        <v>1</v>
      </c>
      <c r="E143" s="39">
        <v>1.63</v>
      </c>
      <c r="F143" s="41">
        <v>1.63</v>
      </c>
      <c r="G143" s="39">
        <v>1.63</v>
      </c>
      <c r="H143" s="42" t="s">
        <v>234</v>
      </c>
      <c r="I143" s="43"/>
      <c r="J143" s="43"/>
    </row>
    <row r="144" spans="1:10" s="44" customFormat="1" ht="64.5" customHeight="1">
      <c r="A144" s="39">
        <v>136</v>
      </c>
      <c r="B144" s="42" t="s">
        <v>107</v>
      </c>
      <c r="C144" s="40" t="s">
        <v>18</v>
      </c>
      <c r="D144" s="39">
        <v>1</v>
      </c>
      <c r="E144" s="41">
        <v>0.97</v>
      </c>
      <c r="F144" s="41">
        <v>0.97</v>
      </c>
      <c r="G144" s="41">
        <v>0.97</v>
      </c>
      <c r="H144" s="42" t="s">
        <v>234</v>
      </c>
      <c r="I144" s="43"/>
      <c r="J144" s="43"/>
    </row>
    <row r="145" spans="1:10" s="44" customFormat="1" ht="243.75" customHeight="1">
      <c r="A145" s="39">
        <v>137</v>
      </c>
      <c r="B145" s="67" t="s">
        <v>110</v>
      </c>
      <c r="C145" s="40" t="s">
        <v>18</v>
      </c>
      <c r="D145" s="40">
        <v>1</v>
      </c>
      <c r="E145" s="41">
        <v>5.0999999999999996</v>
      </c>
      <c r="F145" s="41">
        <v>5.0999999999999996</v>
      </c>
      <c r="G145" s="41">
        <v>5.0999999999999996</v>
      </c>
      <c r="H145" s="42" t="s">
        <v>234</v>
      </c>
      <c r="I145" s="43"/>
      <c r="J145" s="43"/>
    </row>
    <row r="146" spans="1:10" s="44" customFormat="1" ht="74.25" customHeight="1">
      <c r="A146" s="39">
        <v>138</v>
      </c>
      <c r="B146" s="42" t="s">
        <v>111</v>
      </c>
      <c r="C146" s="40" t="s">
        <v>18</v>
      </c>
      <c r="D146" s="40">
        <v>1</v>
      </c>
      <c r="E146" s="39">
        <v>1.19</v>
      </c>
      <c r="F146" s="39">
        <v>1.19</v>
      </c>
      <c r="G146" s="39">
        <v>1.19</v>
      </c>
      <c r="H146" s="42" t="s">
        <v>234</v>
      </c>
      <c r="I146" s="43"/>
      <c r="J146" s="43"/>
    </row>
    <row r="147" spans="1:10" s="44" customFormat="1" ht="80.25" customHeight="1">
      <c r="A147" s="39">
        <v>139</v>
      </c>
      <c r="B147" s="42" t="s">
        <v>27</v>
      </c>
      <c r="C147" s="39" t="s">
        <v>32</v>
      </c>
      <c r="D147" s="40">
        <v>1</v>
      </c>
      <c r="E147" s="39">
        <v>0.76</v>
      </c>
      <c r="F147" s="39">
        <v>0.76</v>
      </c>
      <c r="G147" s="41">
        <v>0.76</v>
      </c>
      <c r="H147" s="42" t="s">
        <v>234</v>
      </c>
      <c r="I147" s="43"/>
      <c r="J147" s="43"/>
    </row>
    <row r="148" spans="1:10" s="44" customFormat="1" ht="96" customHeight="1">
      <c r="A148" s="39">
        <v>140</v>
      </c>
      <c r="B148" s="42" t="s">
        <v>104</v>
      </c>
      <c r="C148" s="40" t="s">
        <v>32</v>
      </c>
      <c r="D148" s="40">
        <v>1</v>
      </c>
      <c r="E148" s="41">
        <v>0.9</v>
      </c>
      <c r="F148" s="41">
        <v>0.9</v>
      </c>
      <c r="G148" s="41">
        <v>0.9</v>
      </c>
      <c r="H148" s="42" t="s">
        <v>234</v>
      </c>
      <c r="I148" s="43"/>
      <c r="J148" s="43"/>
    </row>
    <row r="149" spans="1:10" s="44" customFormat="1" ht="101.25" customHeight="1">
      <c r="A149" s="39">
        <v>141</v>
      </c>
      <c r="B149" s="42" t="s">
        <v>144</v>
      </c>
      <c r="C149" s="39" t="s">
        <v>32</v>
      </c>
      <c r="D149" s="40">
        <v>1</v>
      </c>
      <c r="E149" s="39">
        <v>1.22</v>
      </c>
      <c r="F149" s="41">
        <v>1.22</v>
      </c>
      <c r="G149" s="41">
        <v>1.22</v>
      </c>
      <c r="H149" s="42" t="s">
        <v>234</v>
      </c>
      <c r="I149" s="43"/>
      <c r="J149" s="43"/>
    </row>
    <row r="150" spans="1:10" s="44" customFormat="1" ht="79.5" customHeight="1">
      <c r="A150" s="39">
        <v>142</v>
      </c>
      <c r="B150" s="42" t="s">
        <v>148</v>
      </c>
      <c r="C150" s="39" t="s">
        <v>18</v>
      </c>
      <c r="D150" s="40">
        <v>1</v>
      </c>
      <c r="E150" s="39">
        <v>0.45</v>
      </c>
      <c r="F150" s="41">
        <v>0.3</v>
      </c>
      <c r="G150" s="41">
        <v>0.3</v>
      </c>
      <c r="H150" s="42" t="s">
        <v>234</v>
      </c>
      <c r="I150" s="43"/>
      <c r="J150" s="43"/>
    </row>
    <row r="151" spans="1:10" s="44" customFormat="1" ht="53.25" customHeight="1">
      <c r="A151" s="39">
        <v>143</v>
      </c>
      <c r="B151" s="42" t="s">
        <v>63</v>
      </c>
      <c r="C151" s="39" t="s">
        <v>42</v>
      </c>
      <c r="D151" s="40">
        <v>1</v>
      </c>
      <c r="E151" s="39">
        <v>1.35</v>
      </c>
      <c r="F151" s="41">
        <v>1.36</v>
      </c>
      <c r="G151" s="41">
        <v>1.36</v>
      </c>
      <c r="H151" s="42" t="s">
        <v>234</v>
      </c>
      <c r="I151" s="43"/>
      <c r="J151" s="43"/>
    </row>
    <row r="152" spans="1:10" s="65" customFormat="1" ht="57.75" customHeight="1">
      <c r="A152" s="37"/>
      <c r="B152" s="38" t="s">
        <v>100</v>
      </c>
      <c r="C152" s="37"/>
      <c r="D152" s="62">
        <f>SUM(D110:D151)</f>
        <v>42</v>
      </c>
      <c r="E152" s="63">
        <f t="shared" ref="E152:G152" si="1">SUM(E110:E151)</f>
        <v>147.76999999999998</v>
      </c>
      <c r="F152" s="63">
        <f t="shared" si="1"/>
        <v>144.30999999999997</v>
      </c>
      <c r="G152" s="63">
        <f t="shared" si="1"/>
        <v>144.30999999999997</v>
      </c>
      <c r="H152" s="38"/>
      <c r="I152" s="64"/>
      <c r="J152" s="64"/>
    </row>
    <row r="153" spans="1:10" s="65" customFormat="1" ht="30" customHeight="1">
      <c r="A153" s="37" t="s">
        <v>30</v>
      </c>
      <c r="B153" s="38" t="s">
        <v>4</v>
      </c>
      <c r="C153" s="37"/>
      <c r="D153" s="62"/>
      <c r="E153" s="37"/>
      <c r="F153" s="37"/>
      <c r="G153" s="37"/>
      <c r="H153" s="38"/>
      <c r="I153" s="64"/>
      <c r="J153" s="64"/>
    </row>
    <row r="154" spans="1:10" s="44" customFormat="1" ht="112.5" customHeight="1">
      <c r="A154" s="39">
        <v>144</v>
      </c>
      <c r="B154" s="42" t="s">
        <v>64</v>
      </c>
      <c r="C154" s="66" t="s">
        <v>15</v>
      </c>
      <c r="D154" s="40">
        <v>25</v>
      </c>
      <c r="E154" s="39">
        <v>62.36</v>
      </c>
      <c r="F154" s="39">
        <v>60.66</v>
      </c>
      <c r="G154" s="41">
        <v>60.66</v>
      </c>
      <c r="H154" s="42" t="s">
        <v>234</v>
      </c>
      <c r="I154" s="43"/>
      <c r="J154" s="43"/>
    </row>
    <row r="155" spans="1:10" s="44" customFormat="1" ht="102" customHeight="1">
      <c r="A155" s="39">
        <v>145</v>
      </c>
      <c r="B155" s="42" t="s">
        <v>65</v>
      </c>
      <c r="C155" s="39" t="s">
        <v>17</v>
      </c>
      <c r="D155" s="40">
        <v>1</v>
      </c>
      <c r="E155" s="39">
        <v>6.55</v>
      </c>
      <c r="F155" s="39">
        <v>6.25</v>
      </c>
      <c r="G155" s="39">
        <v>6.25</v>
      </c>
      <c r="H155" s="42" t="s">
        <v>234</v>
      </c>
      <c r="I155" s="43"/>
      <c r="J155" s="43"/>
    </row>
    <row r="156" spans="1:10" s="44" customFormat="1" ht="108" customHeight="1">
      <c r="A156" s="39">
        <v>146</v>
      </c>
      <c r="B156" s="42" t="s">
        <v>66</v>
      </c>
      <c r="C156" s="39" t="s">
        <v>17</v>
      </c>
      <c r="D156" s="40">
        <v>1</v>
      </c>
      <c r="E156" s="41">
        <v>3.65</v>
      </c>
      <c r="F156" s="41">
        <v>3.65</v>
      </c>
      <c r="G156" s="41">
        <v>3.65</v>
      </c>
      <c r="H156" s="42" t="s">
        <v>234</v>
      </c>
      <c r="I156" s="43"/>
      <c r="J156" s="43"/>
    </row>
    <row r="157" spans="1:10" s="44" customFormat="1" ht="75.75" customHeight="1">
      <c r="A157" s="39">
        <v>147</v>
      </c>
      <c r="B157" s="42" t="s">
        <v>67</v>
      </c>
      <c r="C157" s="39" t="s">
        <v>17</v>
      </c>
      <c r="D157" s="40">
        <v>1</v>
      </c>
      <c r="E157" s="39">
        <v>3.33</v>
      </c>
      <c r="F157" s="41">
        <v>3.33</v>
      </c>
      <c r="G157" s="41">
        <v>3.33</v>
      </c>
      <c r="H157" s="42" t="s">
        <v>234</v>
      </c>
      <c r="I157" s="43"/>
      <c r="J157" s="43"/>
    </row>
    <row r="158" spans="1:10" s="44" customFormat="1" ht="108" customHeight="1">
      <c r="A158" s="39">
        <v>148</v>
      </c>
      <c r="B158" s="45" t="s">
        <v>272</v>
      </c>
      <c r="C158" s="46" t="s">
        <v>269</v>
      </c>
      <c r="D158" s="39">
        <v>1</v>
      </c>
      <c r="E158" s="47">
        <v>5.4</v>
      </c>
      <c r="F158" s="41">
        <v>4.8499999999999996</v>
      </c>
      <c r="G158" s="41">
        <v>3.88</v>
      </c>
      <c r="H158" s="42" t="s">
        <v>330</v>
      </c>
      <c r="I158" s="43"/>
      <c r="J158" s="43"/>
    </row>
    <row r="159" spans="1:10" s="44" customFormat="1" ht="131.25" customHeight="1">
      <c r="A159" s="39">
        <v>149</v>
      </c>
      <c r="B159" s="45" t="s">
        <v>273</v>
      </c>
      <c r="C159" s="46" t="s">
        <v>269</v>
      </c>
      <c r="D159" s="39">
        <v>1</v>
      </c>
      <c r="E159" s="47">
        <v>7.31</v>
      </c>
      <c r="F159" s="41">
        <v>6.58</v>
      </c>
      <c r="G159" s="41">
        <v>6.58</v>
      </c>
      <c r="H159" s="42" t="s">
        <v>283</v>
      </c>
      <c r="I159" s="43"/>
      <c r="J159" s="43"/>
    </row>
    <row r="160" spans="1:10" s="44" customFormat="1" ht="170.25" customHeight="1">
      <c r="A160" s="39">
        <v>150</v>
      </c>
      <c r="B160" s="45" t="s">
        <v>282</v>
      </c>
      <c r="C160" s="46" t="s">
        <v>29</v>
      </c>
      <c r="D160" s="39">
        <v>1</v>
      </c>
      <c r="E160" s="47">
        <v>11.51</v>
      </c>
      <c r="F160" s="41">
        <v>9.83</v>
      </c>
      <c r="G160" s="41">
        <v>9.83</v>
      </c>
      <c r="H160" s="42" t="s">
        <v>234</v>
      </c>
      <c r="I160" s="43"/>
      <c r="J160" s="43"/>
    </row>
    <row r="161" spans="1:10" s="65" customFormat="1" ht="30" customHeight="1">
      <c r="A161" s="37"/>
      <c r="B161" s="38" t="s">
        <v>258</v>
      </c>
      <c r="C161" s="37"/>
      <c r="D161" s="62">
        <f>SUM(D154:D160)</f>
        <v>31</v>
      </c>
      <c r="E161" s="63">
        <f>SUM(E154:E159)</f>
        <v>88.600000000000009</v>
      </c>
      <c r="F161" s="63">
        <f>SUM(F154:F160)</f>
        <v>95.149999999999991</v>
      </c>
      <c r="G161" s="63">
        <f>SUM(G154:G160)</f>
        <v>94.179999999999993</v>
      </c>
      <c r="H161" s="42"/>
      <c r="I161" s="64"/>
      <c r="J161" s="64"/>
    </row>
    <row r="162" spans="1:10" s="65" customFormat="1" ht="39.75" customHeight="1">
      <c r="A162" s="37" t="s">
        <v>33</v>
      </c>
      <c r="B162" s="38" t="s">
        <v>5</v>
      </c>
      <c r="C162" s="37"/>
      <c r="D162" s="62"/>
      <c r="E162" s="37"/>
      <c r="F162" s="37"/>
      <c r="G162" s="37"/>
      <c r="H162" s="42"/>
      <c r="I162" s="64"/>
      <c r="J162" s="64"/>
    </row>
    <row r="163" spans="1:10" s="44" customFormat="1" ht="71.25" customHeight="1">
      <c r="A163" s="39">
        <v>151</v>
      </c>
      <c r="B163" s="48" t="s">
        <v>255</v>
      </c>
      <c r="C163" s="66" t="s">
        <v>15</v>
      </c>
      <c r="D163" s="40">
        <v>114</v>
      </c>
      <c r="E163" s="47">
        <v>14.68</v>
      </c>
      <c r="F163" s="39">
        <v>14.68</v>
      </c>
      <c r="G163" s="41">
        <v>14.4</v>
      </c>
      <c r="H163" s="42" t="s">
        <v>234</v>
      </c>
      <c r="I163" s="43"/>
      <c r="J163" s="43"/>
    </row>
    <row r="164" spans="1:10" s="44" customFormat="1" ht="93" customHeight="1">
      <c r="A164" s="39">
        <v>152</v>
      </c>
      <c r="B164" s="42" t="s">
        <v>210</v>
      </c>
      <c r="C164" s="39" t="s">
        <v>143</v>
      </c>
      <c r="D164" s="40">
        <v>1</v>
      </c>
      <c r="E164" s="41">
        <v>2.4</v>
      </c>
      <c r="F164" s="41">
        <v>2.11</v>
      </c>
      <c r="G164" s="41">
        <v>2.11</v>
      </c>
      <c r="H164" s="42" t="s">
        <v>234</v>
      </c>
      <c r="I164" s="43"/>
      <c r="J164" s="43"/>
    </row>
    <row r="165" spans="1:10" s="44" customFormat="1" ht="98.25" customHeight="1">
      <c r="A165" s="39">
        <v>153</v>
      </c>
      <c r="B165" s="42" t="s">
        <v>211</v>
      </c>
      <c r="C165" s="39" t="s">
        <v>143</v>
      </c>
      <c r="D165" s="40">
        <v>1</v>
      </c>
      <c r="E165" s="39">
        <v>2.92</v>
      </c>
      <c r="F165" s="41">
        <v>2.57</v>
      </c>
      <c r="G165" s="41">
        <v>2.57</v>
      </c>
      <c r="H165" s="42" t="s">
        <v>234</v>
      </c>
      <c r="I165" s="43"/>
      <c r="J165" s="43"/>
    </row>
    <row r="166" spans="1:10" s="44" customFormat="1" ht="98.25" customHeight="1">
      <c r="A166" s="39">
        <v>154</v>
      </c>
      <c r="B166" s="45" t="s">
        <v>379</v>
      </c>
      <c r="C166" s="46" t="s">
        <v>143</v>
      </c>
      <c r="D166" s="39">
        <v>1</v>
      </c>
      <c r="E166" s="47">
        <v>2.11</v>
      </c>
      <c r="F166" s="41">
        <v>1.87</v>
      </c>
      <c r="G166" s="41">
        <v>1.53</v>
      </c>
      <c r="H166" s="42" t="s">
        <v>234</v>
      </c>
      <c r="I166" s="43"/>
      <c r="J166" s="43"/>
    </row>
    <row r="167" spans="1:10" s="65" customFormat="1" ht="36.75" customHeight="1">
      <c r="A167" s="37"/>
      <c r="B167" s="38" t="s">
        <v>100</v>
      </c>
      <c r="C167" s="37"/>
      <c r="D167" s="62">
        <f>SUM(D163:D166)</f>
        <v>117</v>
      </c>
      <c r="E167" s="63">
        <f t="shared" ref="E167:G167" si="2">SUM(E163:E166)</f>
        <v>22.11</v>
      </c>
      <c r="F167" s="63">
        <f t="shared" si="2"/>
        <v>21.23</v>
      </c>
      <c r="G167" s="63">
        <f t="shared" si="2"/>
        <v>20.610000000000003</v>
      </c>
      <c r="H167" s="38"/>
      <c r="I167" s="64"/>
      <c r="J167" s="64"/>
    </row>
    <row r="168" spans="1:10" s="44" customFormat="1" ht="40.5" customHeight="1">
      <c r="A168" s="37" t="s">
        <v>260</v>
      </c>
      <c r="B168" s="38" t="s">
        <v>8</v>
      </c>
      <c r="C168" s="39"/>
      <c r="D168" s="40"/>
      <c r="E168" s="39"/>
      <c r="F168" s="39"/>
      <c r="G168" s="39"/>
      <c r="H168" s="42"/>
      <c r="I168" s="43"/>
      <c r="J168" s="43"/>
    </row>
    <row r="169" spans="1:10" s="44" customFormat="1" ht="58.5" customHeight="1">
      <c r="A169" s="39">
        <v>155</v>
      </c>
      <c r="B169" s="42" t="s">
        <v>79</v>
      </c>
      <c r="C169" s="39" t="s">
        <v>85</v>
      </c>
      <c r="D169" s="40">
        <v>1</v>
      </c>
      <c r="E169" s="41">
        <v>1</v>
      </c>
      <c r="F169" s="41">
        <v>1</v>
      </c>
      <c r="G169" s="41">
        <v>1</v>
      </c>
      <c r="H169" s="42" t="s">
        <v>234</v>
      </c>
      <c r="I169" s="43"/>
      <c r="J169" s="43"/>
    </row>
    <row r="170" spans="1:10" s="44" customFormat="1" ht="66" customHeight="1">
      <c r="A170" s="39">
        <v>156</v>
      </c>
      <c r="B170" s="42" t="s">
        <v>80</v>
      </c>
      <c r="C170" s="39" t="s">
        <v>85</v>
      </c>
      <c r="D170" s="40">
        <v>1</v>
      </c>
      <c r="E170" s="41">
        <v>8</v>
      </c>
      <c r="F170" s="41">
        <v>8</v>
      </c>
      <c r="G170" s="41">
        <v>8</v>
      </c>
      <c r="H170" s="42" t="s">
        <v>234</v>
      </c>
      <c r="I170" s="43"/>
      <c r="J170" s="43"/>
    </row>
    <row r="171" spans="1:10" s="44" customFormat="1" ht="60.75" customHeight="1">
      <c r="A171" s="39">
        <v>157</v>
      </c>
      <c r="B171" s="42" t="s">
        <v>81</v>
      </c>
      <c r="C171" s="85" t="s">
        <v>18</v>
      </c>
      <c r="D171" s="84">
        <v>1</v>
      </c>
      <c r="E171" s="41">
        <v>0.82</v>
      </c>
      <c r="F171" s="41">
        <v>0.82</v>
      </c>
      <c r="G171" s="41">
        <v>0.82</v>
      </c>
      <c r="H171" s="42" t="s">
        <v>234</v>
      </c>
      <c r="I171" s="43"/>
      <c r="J171" s="43"/>
    </row>
    <row r="172" spans="1:10" s="44" customFormat="1" ht="62.25" customHeight="1">
      <c r="A172" s="39">
        <v>158</v>
      </c>
      <c r="B172" s="42" t="s">
        <v>82</v>
      </c>
      <c r="C172" s="85"/>
      <c r="D172" s="84"/>
      <c r="E172" s="41">
        <v>1.53</v>
      </c>
      <c r="F172" s="41">
        <v>1.53</v>
      </c>
      <c r="G172" s="41">
        <v>1.53</v>
      </c>
      <c r="H172" s="42" t="s">
        <v>234</v>
      </c>
      <c r="I172" s="43"/>
      <c r="J172" s="43"/>
    </row>
    <row r="173" spans="1:10" s="44" customFormat="1" ht="54.75" customHeight="1">
      <c r="A173" s="39">
        <v>159</v>
      </c>
      <c r="B173" s="50" t="s">
        <v>242</v>
      </c>
      <c r="C173" s="39" t="s">
        <v>18</v>
      </c>
      <c r="D173" s="46">
        <v>1</v>
      </c>
      <c r="E173" s="49">
        <v>20</v>
      </c>
      <c r="F173" s="41">
        <v>18.399999999999999</v>
      </c>
      <c r="G173" s="41">
        <v>18.399999999999999</v>
      </c>
      <c r="H173" s="42" t="s">
        <v>234</v>
      </c>
      <c r="I173" s="43"/>
      <c r="J173" s="43"/>
    </row>
    <row r="174" spans="1:10" s="44" customFormat="1" ht="109.5" customHeight="1">
      <c r="A174" s="39">
        <v>160</v>
      </c>
      <c r="B174" s="45" t="s">
        <v>380</v>
      </c>
      <c r="C174" s="39" t="s">
        <v>142</v>
      </c>
      <c r="D174" s="46">
        <v>1</v>
      </c>
      <c r="E174" s="49">
        <v>2.66</v>
      </c>
      <c r="F174" s="41">
        <v>2.35</v>
      </c>
      <c r="G174" s="41">
        <v>2.35</v>
      </c>
      <c r="H174" s="50" t="s">
        <v>357</v>
      </c>
      <c r="I174" s="43"/>
      <c r="J174" s="43"/>
    </row>
    <row r="175" spans="1:10" s="65" customFormat="1" ht="39" customHeight="1">
      <c r="A175" s="37"/>
      <c r="B175" s="38" t="s">
        <v>100</v>
      </c>
      <c r="C175" s="37"/>
      <c r="D175" s="62">
        <f>SUM(D169:D174)</f>
        <v>5</v>
      </c>
      <c r="E175" s="63">
        <f t="shared" ref="E175:G175" si="3">SUM(E169:E174)</f>
        <v>34.010000000000005</v>
      </c>
      <c r="F175" s="63">
        <f t="shared" si="3"/>
        <v>32.1</v>
      </c>
      <c r="G175" s="63">
        <f t="shared" si="3"/>
        <v>32.1</v>
      </c>
      <c r="H175" s="38"/>
      <c r="I175" s="64"/>
      <c r="J175" s="64"/>
    </row>
    <row r="176" spans="1:10" s="44" customFormat="1" ht="37.5" customHeight="1">
      <c r="A176" s="37" t="s">
        <v>38</v>
      </c>
      <c r="B176" s="38" t="s">
        <v>9</v>
      </c>
      <c r="C176" s="39"/>
      <c r="D176" s="40"/>
      <c r="E176" s="39"/>
      <c r="F176" s="39"/>
      <c r="G176" s="39"/>
      <c r="H176" s="42"/>
      <c r="I176" s="43"/>
      <c r="J176" s="43"/>
    </row>
    <row r="177" spans="1:10" s="44" customFormat="1" ht="56.25" customHeight="1">
      <c r="A177" s="39">
        <v>161</v>
      </c>
      <c r="B177" s="42" t="s">
        <v>84</v>
      </c>
      <c r="C177" s="66" t="s">
        <v>15</v>
      </c>
      <c r="D177" s="40">
        <v>1</v>
      </c>
      <c r="E177" s="41">
        <v>4.8499999999999996</v>
      </c>
      <c r="F177" s="41">
        <v>4.8499999999999996</v>
      </c>
      <c r="G177" s="41">
        <v>4.8499999999999996</v>
      </c>
      <c r="H177" s="42" t="s">
        <v>234</v>
      </c>
      <c r="I177" s="43"/>
      <c r="J177" s="43"/>
    </row>
    <row r="178" spans="1:10" s="44" customFormat="1" ht="84" customHeight="1">
      <c r="A178" s="39">
        <v>162</v>
      </c>
      <c r="B178" s="42" t="s">
        <v>213</v>
      </c>
      <c r="C178" s="39" t="s">
        <v>17</v>
      </c>
      <c r="D178" s="40">
        <v>1</v>
      </c>
      <c r="E178" s="41">
        <v>20</v>
      </c>
      <c r="F178" s="41">
        <v>19.920000000000002</v>
      </c>
      <c r="G178" s="41">
        <v>19.920000000000002</v>
      </c>
      <c r="H178" s="42" t="s">
        <v>234</v>
      </c>
      <c r="I178" s="43"/>
      <c r="J178" s="43"/>
    </row>
    <row r="179" spans="1:10" s="65" customFormat="1" ht="44.25" customHeight="1">
      <c r="A179" s="37"/>
      <c r="B179" s="38" t="s">
        <v>100</v>
      </c>
      <c r="C179" s="37"/>
      <c r="D179" s="62">
        <f>SUM(D177:D178)</f>
        <v>2</v>
      </c>
      <c r="E179" s="63">
        <f>SUM(E177:E178)</f>
        <v>24.85</v>
      </c>
      <c r="F179" s="63">
        <f>SUM(F177:F178)</f>
        <v>24.770000000000003</v>
      </c>
      <c r="G179" s="63">
        <f>SUM(G177:G178)</f>
        <v>24.770000000000003</v>
      </c>
      <c r="H179" s="38"/>
      <c r="I179" s="64"/>
      <c r="J179" s="64"/>
    </row>
    <row r="180" spans="1:10" s="65" customFormat="1" ht="36" customHeight="1">
      <c r="A180" s="37" t="s">
        <v>39</v>
      </c>
      <c r="B180" s="38" t="s">
        <v>6</v>
      </c>
      <c r="C180" s="37"/>
      <c r="D180" s="62"/>
      <c r="E180" s="37"/>
      <c r="F180" s="37"/>
      <c r="G180" s="37"/>
      <c r="H180" s="38"/>
      <c r="I180" s="64"/>
      <c r="J180" s="64"/>
    </row>
    <row r="181" spans="1:10" s="44" customFormat="1" ht="70.5" customHeight="1">
      <c r="A181" s="39">
        <v>163</v>
      </c>
      <c r="B181" s="42" t="s">
        <v>76</v>
      </c>
      <c r="C181" s="39" t="s">
        <v>85</v>
      </c>
      <c r="D181" s="40">
        <v>1</v>
      </c>
      <c r="E181" s="39">
        <v>70.47</v>
      </c>
      <c r="F181" s="39">
        <v>68.95</v>
      </c>
      <c r="G181" s="41">
        <v>68.95</v>
      </c>
      <c r="H181" s="67" t="s">
        <v>234</v>
      </c>
      <c r="I181" s="43"/>
      <c r="J181" s="43"/>
    </row>
    <row r="182" spans="1:10" s="65" customFormat="1" ht="31.5" customHeight="1">
      <c r="A182" s="37" t="s">
        <v>40</v>
      </c>
      <c r="B182" s="38" t="s">
        <v>7</v>
      </c>
      <c r="C182" s="37"/>
      <c r="D182" s="62"/>
      <c r="E182" s="37"/>
      <c r="F182" s="37"/>
      <c r="G182" s="37"/>
      <c r="H182" s="38"/>
      <c r="I182" s="64"/>
      <c r="J182" s="64"/>
    </row>
    <row r="183" spans="1:10" s="44" customFormat="1" ht="78.75" customHeight="1">
      <c r="A183" s="39">
        <v>164</v>
      </c>
      <c r="B183" s="42" t="s">
        <v>77</v>
      </c>
      <c r="C183" s="39" t="s">
        <v>85</v>
      </c>
      <c r="D183" s="40">
        <v>1</v>
      </c>
      <c r="E183" s="41">
        <v>3</v>
      </c>
      <c r="F183" s="41">
        <v>3</v>
      </c>
      <c r="G183" s="41">
        <v>3</v>
      </c>
      <c r="H183" s="42" t="s">
        <v>234</v>
      </c>
      <c r="I183" s="43"/>
      <c r="J183" s="43"/>
    </row>
    <row r="184" spans="1:10" s="44" customFormat="1" ht="38.25" customHeight="1">
      <c r="A184" s="39" t="s">
        <v>43</v>
      </c>
      <c r="B184" s="38" t="s">
        <v>10</v>
      </c>
      <c r="C184" s="39"/>
      <c r="D184" s="40"/>
      <c r="E184" s="41"/>
      <c r="F184" s="41"/>
      <c r="G184" s="41"/>
      <c r="H184" s="42"/>
      <c r="I184" s="43"/>
      <c r="J184" s="43"/>
    </row>
    <row r="185" spans="1:10" s="44" customFormat="1" ht="69.75" customHeight="1">
      <c r="A185" s="39">
        <v>165</v>
      </c>
      <c r="B185" s="42" t="s">
        <v>178</v>
      </c>
      <c r="C185" s="39" t="s">
        <v>42</v>
      </c>
      <c r="D185" s="40">
        <v>1</v>
      </c>
      <c r="E185" s="41">
        <v>4.5</v>
      </c>
      <c r="F185" s="41">
        <v>4.5</v>
      </c>
      <c r="G185" s="41">
        <v>4.5</v>
      </c>
      <c r="H185" s="42" t="s">
        <v>234</v>
      </c>
      <c r="I185" s="43"/>
      <c r="J185" s="43"/>
    </row>
    <row r="186" spans="1:10" s="44" customFormat="1" ht="45" customHeight="1">
      <c r="A186" s="37" t="s">
        <v>41</v>
      </c>
      <c r="B186" s="38" t="s">
        <v>105</v>
      </c>
      <c r="C186" s="39"/>
      <c r="D186" s="40"/>
      <c r="E186" s="41"/>
      <c r="F186" s="41"/>
      <c r="G186" s="41"/>
      <c r="H186" s="42"/>
      <c r="I186" s="43"/>
      <c r="J186" s="43"/>
    </row>
    <row r="187" spans="1:10" s="44" customFormat="1" ht="56.25" customHeight="1">
      <c r="A187" s="39">
        <v>166</v>
      </c>
      <c r="B187" s="42" t="s">
        <v>102</v>
      </c>
      <c r="C187" s="40" t="s">
        <v>18</v>
      </c>
      <c r="D187" s="40">
        <v>1</v>
      </c>
      <c r="E187" s="41">
        <v>69</v>
      </c>
      <c r="F187" s="41">
        <v>69</v>
      </c>
      <c r="G187" s="41">
        <v>69</v>
      </c>
      <c r="H187" s="42" t="s">
        <v>47</v>
      </c>
      <c r="I187" s="43"/>
      <c r="J187" s="43"/>
    </row>
    <row r="188" spans="1:10" s="44" customFormat="1" ht="48" customHeight="1">
      <c r="A188" s="39"/>
      <c r="B188" s="38" t="s">
        <v>254</v>
      </c>
      <c r="C188" s="40"/>
      <c r="D188" s="62">
        <f>SUM(D187)</f>
        <v>1</v>
      </c>
      <c r="E188" s="63">
        <f t="shared" ref="E188:G188" si="4">SUM(E187)</f>
        <v>69</v>
      </c>
      <c r="F188" s="63">
        <f t="shared" si="4"/>
        <v>69</v>
      </c>
      <c r="G188" s="63">
        <f t="shared" si="4"/>
        <v>69</v>
      </c>
      <c r="H188" s="42"/>
      <c r="I188" s="43"/>
      <c r="J188" s="43"/>
    </row>
    <row r="189" spans="1:10" s="65" customFormat="1" ht="48.75" customHeight="1">
      <c r="A189" s="37" t="s">
        <v>43</v>
      </c>
      <c r="B189" s="38" t="s">
        <v>86</v>
      </c>
      <c r="C189" s="37"/>
      <c r="D189" s="62"/>
      <c r="E189" s="37"/>
      <c r="F189" s="37"/>
      <c r="G189" s="37"/>
      <c r="H189" s="38"/>
      <c r="I189" s="64"/>
      <c r="J189" s="64"/>
    </row>
    <row r="190" spans="1:10" s="44" customFormat="1" ht="105" customHeight="1">
      <c r="A190" s="39">
        <v>167</v>
      </c>
      <c r="B190" s="42" t="s">
        <v>44</v>
      </c>
      <c r="C190" s="39" t="s">
        <v>29</v>
      </c>
      <c r="D190" s="40">
        <v>1</v>
      </c>
      <c r="E190" s="41">
        <v>75.099999999999994</v>
      </c>
      <c r="F190" s="41">
        <v>75.099999999999994</v>
      </c>
      <c r="G190" s="41">
        <v>75.099999999999994</v>
      </c>
      <c r="H190" s="42" t="s">
        <v>234</v>
      </c>
    </row>
    <row r="191" spans="1:10" s="44" customFormat="1" ht="63" customHeight="1">
      <c r="A191" s="39">
        <v>168</v>
      </c>
      <c r="B191" s="45" t="s">
        <v>381</v>
      </c>
      <c r="C191" s="32" t="s">
        <v>143</v>
      </c>
      <c r="D191" s="39">
        <v>1</v>
      </c>
      <c r="E191" s="49">
        <v>4.9400000000000004</v>
      </c>
      <c r="F191" s="49">
        <v>4.3600000000000003</v>
      </c>
      <c r="G191" s="49">
        <v>4.3600000000000003</v>
      </c>
      <c r="H191" s="42" t="s">
        <v>234</v>
      </c>
    </row>
    <row r="192" spans="1:10" s="44" customFormat="1" ht="55.5" customHeight="1">
      <c r="A192" s="39"/>
      <c r="B192" s="33" t="s">
        <v>254</v>
      </c>
      <c r="C192" s="47"/>
      <c r="D192" s="62">
        <f>SUM(D190:D191)</f>
        <v>2</v>
      </c>
      <c r="E192" s="63">
        <f t="shared" ref="E192:G192" si="5">SUM(E190:E191)</f>
        <v>80.039999999999992</v>
      </c>
      <c r="F192" s="63">
        <f t="shared" si="5"/>
        <v>79.459999999999994</v>
      </c>
      <c r="G192" s="63">
        <f t="shared" si="5"/>
        <v>79.459999999999994</v>
      </c>
      <c r="H192" s="42"/>
    </row>
    <row r="193" spans="1:10" s="44" customFormat="1" ht="52.5" customHeight="1">
      <c r="A193" s="37" t="s">
        <v>227</v>
      </c>
      <c r="B193" s="38" t="s">
        <v>121</v>
      </c>
      <c r="C193" s="40"/>
      <c r="D193" s="40"/>
      <c r="E193" s="41"/>
      <c r="F193" s="41"/>
      <c r="G193" s="41"/>
      <c r="H193" s="42"/>
      <c r="I193" s="43"/>
      <c r="J193" s="43"/>
    </row>
    <row r="194" spans="1:10" s="44" customFormat="1" ht="64.5" customHeight="1">
      <c r="A194" s="39">
        <v>169</v>
      </c>
      <c r="B194" s="42" t="s">
        <v>122</v>
      </c>
      <c r="C194" s="40" t="s">
        <v>34</v>
      </c>
      <c r="D194" s="40">
        <v>1</v>
      </c>
      <c r="E194" s="41">
        <v>3.85</v>
      </c>
      <c r="F194" s="41">
        <v>3.51</v>
      </c>
      <c r="G194" s="41">
        <v>3.51</v>
      </c>
      <c r="H194" s="42" t="s">
        <v>234</v>
      </c>
      <c r="I194" s="43"/>
      <c r="J194" s="43"/>
    </row>
    <row r="195" spans="1:10" s="44" customFormat="1" ht="90" customHeight="1">
      <c r="A195" s="39">
        <v>170</v>
      </c>
      <c r="B195" s="56" t="s">
        <v>340</v>
      </c>
      <c r="C195" s="40" t="s">
        <v>142</v>
      </c>
      <c r="D195" s="40">
        <v>1</v>
      </c>
      <c r="E195" s="41">
        <v>7.3</v>
      </c>
      <c r="F195" s="41">
        <v>6.44</v>
      </c>
      <c r="G195" s="41">
        <v>6.44</v>
      </c>
      <c r="H195" s="42" t="s">
        <v>341</v>
      </c>
      <c r="I195" s="43"/>
      <c r="J195" s="43"/>
    </row>
    <row r="196" spans="1:10" s="44" customFormat="1" ht="43.5" customHeight="1">
      <c r="A196" s="39"/>
      <c r="B196" s="38" t="s">
        <v>254</v>
      </c>
      <c r="C196" s="40"/>
      <c r="D196" s="63">
        <f>SUM(D194:D195)</f>
        <v>2</v>
      </c>
      <c r="E196" s="63">
        <f t="shared" ref="E196:G196" si="6">SUM(E194:E195)</f>
        <v>11.15</v>
      </c>
      <c r="F196" s="63">
        <f t="shared" si="6"/>
        <v>9.9499999999999993</v>
      </c>
      <c r="G196" s="63">
        <f t="shared" si="6"/>
        <v>9.9499999999999993</v>
      </c>
      <c r="H196" s="42"/>
      <c r="I196" s="43"/>
      <c r="J196" s="43"/>
    </row>
    <row r="197" spans="1:10" s="44" customFormat="1" ht="48" customHeight="1">
      <c r="A197" s="37" t="s">
        <v>228</v>
      </c>
      <c r="B197" s="38" t="s">
        <v>203</v>
      </c>
      <c r="C197" s="40"/>
      <c r="D197" s="41"/>
      <c r="E197" s="41"/>
      <c r="F197" s="41"/>
      <c r="G197" s="41"/>
      <c r="H197" s="42"/>
      <c r="I197" s="43"/>
      <c r="J197" s="43"/>
    </row>
    <row r="198" spans="1:10" s="44" customFormat="1" ht="87" customHeight="1">
      <c r="A198" s="39">
        <v>171</v>
      </c>
      <c r="B198" s="42" t="s">
        <v>204</v>
      </c>
      <c r="C198" s="40" t="s">
        <v>32</v>
      </c>
      <c r="D198" s="39">
        <v>1</v>
      </c>
      <c r="E198" s="41">
        <v>3.54</v>
      </c>
      <c r="F198" s="41">
        <v>3.53</v>
      </c>
      <c r="G198" s="41">
        <v>3.53</v>
      </c>
      <c r="H198" s="42" t="s">
        <v>234</v>
      </c>
      <c r="I198" s="43"/>
      <c r="J198" s="43"/>
    </row>
    <row r="199" spans="1:10" s="44" customFormat="1" ht="54" customHeight="1">
      <c r="A199" s="37" t="s">
        <v>229</v>
      </c>
      <c r="B199" s="38" t="s">
        <v>222</v>
      </c>
      <c r="C199" s="40"/>
      <c r="D199" s="41"/>
      <c r="E199" s="41"/>
      <c r="F199" s="41"/>
      <c r="G199" s="41"/>
      <c r="H199" s="42"/>
      <c r="I199" s="43"/>
      <c r="J199" s="43"/>
    </row>
    <row r="200" spans="1:10" s="44" customFormat="1" ht="53.25" customHeight="1">
      <c r="A200" s="39">
        <v>172</v>
      </c>
      <c r="B200" s="48" t="s">
        <v>223</v>
      </c>
      <c r="C200" s="39" t="s">
        <v>141</v>
      </c>
      <c r="D200" s="40">
        <v>1</v>
      </c>
      <c r="E200" s="41">
        <v>4.6100000000000003</v>
      </c>
      <c r="F200" s="41">
        <v>4.03</v>
      </c>
      <c r="G200" s="41">
        <v>4.03</v>
      </c>
      <c r="H200" s="42" t="s">
        <v>234</v>
      </c>
      <c r="I200" s="43"/>
      <c r="J200" s="43"/>
    </row>
    <row r="201" spans="1:10" s="44" customFormat="1" ht="84.75" customHeight="1">
      <c r="A201" s="39">
        <v>173</v>
      </c>
      <c r="B201" s="45" t="s">
        <v>281</v>
      </c>
      <c r="C201" s="44" t="s">
        <v>18</v>
      </c>
      <c r="D201" s="46">
        <v>1</v>
      </c>
      <c r="E201" s="49">
        <v>12.3</v>
      </c>
      <c r="F201" s="41">
        <v>11.59</v>
      </c>
      <c r="G201" s="41">
        <v>11.59</v>
      </c>
      <c r="H201" s="42" t="s">
        <v>390</v>
      </c>
      <c r="I201" s="43"/>
      <c r="J201" s="43"/>
    </row>
    <row r="202" spans="1:10" s="44" customFormat="1" ht="34.5" customHeight="1">
      <c r="A202" s="39"/>
      <c r="B202" s="33" t="s">
        <v>100</v>
      </c>
      <c r="C202" s="37"/>
      <c r="D202" s="34">
        <f>SUM(D200:D201)</f>
        <v>2</v>
      </c>
      <c r="E202" s="68">
        <f t="shared" ref="E202:G202" si="7">SUM(E200:E201)</f>
        <v>16.91</v>
      </c>
      <c r="F202" s="68">
        <f t="shared" si="7"/>
        <v>15.620000000000001</v>
      </c>
      <c r="G202" s="68">
        <f t="shared" si="7"/>
        <v>15.620000000000001</v>
      </c>
      <c r="H202" s="42"/>
      <c r="I202" s="43"/>
      <c r="J202" s="43"/>
    </row>
    <row r="203" spans="1:10" s="30" customFormat="1" ht="33" customHeight="1">
      <c r="A203" s="47"/>
      <c r="B203" s="69" t="s">
        <v>264</v>
      </c>
      <c r="C203" s="34"/>
      <c r="D203" s="68"/>
      <c r="E203" s="49"/>
      <c r="F203" s="49"/>
      <c r="G203" s="41"/>
      <c r="H203" s="42"/>
    </row>
    <row r="204" spans="1:10" s="30" customFormat="1" ht="68.25" customHeight="1">
      <c r="A204" s="47">
        <v>174</v>
      </c>
      <c r="B204" s="50" t="s">
        <v>265</v>
      </c>
      <c r="C204" s="47" t="s">
        <v>142</v>
      </c>
      <c r="D204" s="46">
        <v>1</v>
      </c>
      <c r="E204" s="47">
        <v>9.24</v>
      </c>
      <c r="F204" s="49">
        <v>8.32</v>
      </c>
      <c r="G204" s="49">
        <v>8.32</v>
      </c>
      <c r="H204" s="42" t="s">
        <v>234</v>
      </c>
    </row>
    <row r="205" spans="1:10" s="30" customFormat="1" ht="44.25" customHeight="1">
      <c r="A205" s="32" t="s">
        <v>230</v>
      </c>
      <c r="B205" s="33" t="s">
        <v>252</v>
      </c>
      <c r="C205" s="47"/>
      <c r="D205" s="46"/>
      <c r="E205" s="49"/>
      <c r="F205" s="49"/>
      <c r="G205" s="49"/>
      <c r="H205" s="50"/>
    </row>
    <row r="206" spans="1:10" s="44" customFormat="1" ht="82.5" customHeight="1">
      <c r="A206" s="39">
        <v>175</v>
      </c>
      <c r="B206" s="42" t="s">
        <v>68</v>
      </c>
      <c r="C206" s="39" t="s">
        <v>17</v>
      </c>
      <c r="D206" s="40">
        <v>1</v>
      </c>
      <c r="E206" s="41">
        <v>2.1</v>
      </c>
      <c r="F206" s="41">
        <v>2.1</v>
      </c>
      <c r="G206" s="41">
        <v>2.1</v>
      </c>
      <c r="H206" s="42" t="s">
        <v>234</v>
      </c>
      <c r="I206" s="43"/>
      <c r="J206" s="43"/>
    </row>
    <row r="207" spans="1:10" s="44" customFormat="1" ht="90.75" customHeight="1">
      <c r="A207" s="39">
        <v>176</v>
      </c>
      <c r="B207" s="42" t="s">
        <v>69</v>
      </c>
      <c r="C207" s="39" t="s">
        <v>17</v>
      </c>
      <c r="D207" s="40">
        <v>1</v>
      </c>
      <c r="E207" s="39">
        <v>1.65</v>
      </c>
      <c r="F207" s="39">
        <v>1.65</v>
      </c>
      <c r="G207" s="39">
        <v>1.65</v>
      </c>
      <c r="H207" s="42" t="s">
        <v>234</v>
      </c>
      <c r="I207" s="43"/>
      <c r="J207" s="43"/>
    </row>
    <row r="208" spans="1:10" s="44" customFormat="1" ht="77.25" customHeight="1">
      <c r="A208" s="39">
        <v>177</v>
      </c>
      <c r="B208" s="48" t="s">
        <v>253</v>
      </c>
      <c r="C208" s="39" t="s">
        <v>85</v>
      </c>
      <c r="D208" s="40">
        <v>10</v>
      </c>
      <c r="E208" s="39">
        <v>10.52</v>
      </c>
      <c r="F208" s="39">
        <v>10.52</v>
      </c>
      <c r="G208" s="39">
        <v>10.52</v>
      </c>
      <c r="H208" s="42" t="s">
        <v>234</v>
      </c>
      <c r="I208" s="43"/>
      <c r="J208" s="43"/>
    </row>
    <row r="209" spans="1:10" s="44" customFormat="1" ht="70.5" customHeight="1">
      <c r="A209" s="39">
        <v>178</v>
      </c>
      <c r="B209" s="42" t="s">
        <v>70</v>
      </c>
      <c r="C209" s="39" t="s">
        <v>42</v>
      </c>
      <c r="D209" s="40">
        <v>1</v>
      </c>
      <c r="E209" s="41">
        <v>2.7</v>
      </c>
      <c r="F209" s="41">
        <v>2.7</v>
      </c>
      <c r="G209" s="41">
        <v>2.7</v>
      </c>
      <c r="H209" s="42" t="s">
        <v>234</v>
      </c>
      <c r="I209" s="43"/>
      <c r="J209" s="43"/>
    </row>
    <row r="210" spans="1:10" s="44" customFormat="1" ht="70.5" customHeight="1">
      <c r="A210" s="39">
        <v>179</v>
      </c>
      <c r="B210" s="42" t="s">
        <v>31</v>
      </c>
      <c r="C210" s="39" t="s">
        <v>17</v>
      </c>
      <c r="D210" s="40">
        <v>1</v>
      </c>
      <c r="E210" s="41">
        <v>12</v>
      </c>
      <c r="F210" s="41">
        <v>12</v>
      </c>
      <c r="G210" s="41">
        <v>12</v>
      </c>
      <c r="H210" s="42" t="s">
        <v>234</v>
      </c>
      <c r="I210" s="43"/>
      <c r="J210" s="43"/>
    </row>
    <row r="211" spans="1:10" s="44" customFormat="1" ht="66" customHeight="1">
      <c r="A211" s="39">
        <v>180</v>
      </c>
      <c r="B211" s="42" t="s">
        <v>75</v>
      </c>
      <c r="C211" s="39" t="s">
        <v>85</v>
      </c>
      <c r="D211" s="40">
        <v>6</v>
      </c>
      <c r="E211" s="41">
        <v>5</v>
      </c>
      <c r="F211" s="41">
        <v>5</v>
      </c>
      <c r="G211" s="41">
        <v>5</v>
      </c>
      <c r="H211" s="42" t="s">
        <v>234</v>
      </c>
      <c r="I211" s="43"/>
      <c r="J211" s="43"/>
    </row>
    <row r="212" spans="1:10" s="44" customFormat="1" ht="84" customHeight="1">
      <c r="A212" s="39">
        <v>181</v>
      </c>
      <c r="B212" s="42" t="s">
        <v>212</v>
      </c>
      <c r="C212" s="39" t="s">
        <v>141</v>
      </c>
      <c r="D212" s="40">
        <v>1</v>
      </c>
      <c r="E212" s="41">
        <v>3.79</v>
      </c>
      <c r="F212" s="41">
        <v>3.32</v>
      </c>
      <c r="G212" s="41">
        <v>3.32</v>
      </c>
      <c r="H212" s="42" t="s">
        <v>234</v>
      </c>
      <c r="I212" s="43"/>
      <c r="J212" s="43"/>
    </row>
    <row r="213" spans="1:10" s="30" customFormat="1" ht="72" customHeight="1">
      <c r="A213" s="39">
        <v>182</v>
      </c>
      <c r="B213" s="45" t="s">
        <v>250</v>
      </c>
      <c r="C213" s="46" t="s">
        <v>32</v>
      </c>
      <c r="D213" s="47">
        <v>1</v>
      </c>
      <c r="E213" s="49">
        <v>22.29</v>
      </c>
      <c r="F213" s="49">
        <v>20.059999999999999</v>
      </c>
      <c r="G213" s="49">
        <v>20.059999999999999</v>
      </c>
      <c r="H213" s="42" t="s">
        <v>234</v>
      </c>
    </row>
    <row r="214" spans="1:10" s="30" customFormat="1" ht="62.25" customHeight="1">
      <c r="A214" s="39">
        <v>183</v>
      </c>
      <c r="B214" s="45" t="s">
        <v>251</v>
      </c>
      <c r="C214" s="46" t="s">
        <v>245</v>
      </c>
      <c r="D214" s="47">
        <v>1</v>
      </c>
      <c r="E214" s="47">
        <v>6.09</v>
      </c>
      <c r="F214" s="49">
        <v>6.57</v>
      </c>
      <c r="G214" s="49">
        <v>6.57</v>
      </c>
      <c r="H214" s="42" t="s">
        <v>234</v>
      </c>
    </row>
    <row r="215" spans="1:10" s="30" customFormat="1" ht="67.5" customHeight="1">
      <c r="A215" s="39">
        <v>184</v>
      </c>
      <c r="B215" s="45" t="s">
        <v>320</v>
      </c>
      <c r="C215" s="46" t="s">
        <v>321</v>
      </c>
      <c r="D215" s="47">
        <v>1</v>
      </c>
      <c r="E215" s="49">
        <v>10.220000000000001</v>
      </c>
      <c r="F215" s="49">
        <v>9.18</v>
      </c>
      <c r="G215" s="49">
        <v>9.18</v>
      </c>
      <c r="H215" s="50" t="s">
        <v>322</v>
      </c>
    </row>
    <row r="216" spans="1:10" s="30" customFormat="1" ht="104.25" customHeight="1">
      <c r="A216" s="39">
        <v>185</v>
      </c>
      <c r="B216" s="45" t="s">
        <v>338</v>
      </c>
      <c r="C216" s="46" t="s">
        <v>269</v>
      </c>
      <c r="D216" s="47">
        <v>1</v>
      </c>
      <c r="E216" s="49">
        <v>8.7200000000000006</v>
      </c>
      <c r="F216" s="49">
        <v>7.8</v>
      </c>
      <c r="G216" s="49">
        <v>7.8</v>
      </c>
      <c r="H216" s="50" t="s">
        <v>339</v>
      </c>
    </row>
    <row r="217" spans="1:10" s="30" customFormat="1" ht="119.25" customHeight="1">
      <c r="A217" s="39">
        <v>186</v>
      </c>
      <c r="B217" s="56" t="s">
        <v>388</v>
      </c>
      <c r="C217" s="78" t="s">
        <v>269</v>
      </c>
      <c r="D217" s="47">
        <v>1</v>
      </c>
      <c r="E217" s="77">
        <v>9.5299999999999994</v>
      </c>
      <c r="F217" s="77">
        <v>8.44</v>
      </c>
      <c r="G217" s="77">
        <v>8.44</v>
      </c>
      <c r="H217" s="80" t="s">
        <v>389</v>
      </c>
    </row>
    <row r="218" spans="1:10" s="30" customFormat="1" ht="35.25" customHeight="1">
      <c r="A218" s="47"/>
      <c r="B218" s="32" t="s">
        <v>254</v>
      </c>
      <c r="C218" s="34"/>
      <c r="D218" s="34">
        <f>SUM(D206:D217)</f>
        <v>26</v>
      </c>
      <c r="E218" s="68">
        <f t="shared" ref="E218:G218" si="8">SUM(E206:E217)</f>
        <v>94.61</v>
      </c>
      <c r="F218" s="68">
        <f t="shared" si="8"/>
        <v>89.339999999999989</v>
      </c>
      <c r="G218" s="68">
        <f t="shared" si="8"/>
        <v>89.339999999999989</v>
      </c>
      <c r="H218" s="42"/>
    </row>
    <row r="219" spans="1:10" s="30" customFormat="1" ht="39.75" customHeight="1">
      <c r="A219" s="47" t="s">
        <v>233</v>
      </c>
      <c r="B219" s="33" t="s">
        <v>261</v>
      </c>
      <c r="C219" s="47"/>
      <c r="D219" s="46"/>
      <c r="E219" s="49"/>
      <c r="F219" s="49"/>
      <c r="G219" s="49"/>
      <c r="H219" s="50"/>
    </row>
    <row r="220" spans="1:10" s="30" customFormat="1" ht="76.5" customHeight="1">
      <c r="A220" s="39">
        <v>187</v>
      </c>
      <c r="B220" s="42" t="s">
        <v>78</v>
      </c>
      <c r="C220" s="39" t="s">
        <v>42</v>
      </c>
      <c r="D220" s="40">
        <v>1</v>
      </c>
      <c r="E220" s="41">
        <v>1.5</v>
      </c>
      <c r="F220" s="41">
        <v>1.5</v>
      </c>
      <c r="G220" s="41">
        <v>1.5</v>
      </c>
      <c r="H220" s="42" t="s">
        <v>234</v>
      </c>
    </row>
    <row r="221" spans="1:10" s="44" customFormat="1" ht="49.5" customHeight="1">
      <c r="A221" s="39">
        <v>188</v>
      </c>
      <c r="B221" s="42" t="s">
        <v>83</v>
      </c>
      <c r="C221" s="39" t="s">
        <v>42</v>
      </c>
      <c r="D221" s="40">
        <v>1</v>
      </c>
      <c r="E221" s="41">
        <v>1.69</v>
      </c>
      <c r="F221" s="41">
        <v>1.69</v>
      </c>
      <c r="G221" s="41">
        <v>1.69</v>
      </c>
      <c r="H221" s="42" t="s">
        <v>234</v>
      </c>
      <c r="I221" s="43"/>
      <c r="J221" s="43"/>
    </row>
    <row r="222" spans="1:10" s="44" customFormat="1" ht="94.5" customHeight="1">
      <c r="A222" s="39">
        <v>189</v>
      </c>
      <c r="B222" s="42" t="s">
        <v>209</v>
      </c>
      <c r="C222" s="39" t="s">
        <v>143</v>
      </c>
      <c r="D222" s="40">
        <v>1</v>
      </c>
      <c r="E222" s="41">
        <v>0.2</v>
      </c>
      <c r="F222" s="41">
        <v>0.19</v>
      </c>
      <c r="G222" s="41">
        <v>0.19</v>
      </c>
      <c r="H222" s="42" t="s">
        <v>234</v>
      </c>
    </row>
    <row r="223" spans="1:10" s="44" customFormat="1" ht="142.5" customHeight="1">
      <c r="A223" s="39">
        <v>190</v>
      </c>
      <c r="B223" s="45" t="s">
        <v>305</v>
      </c>
      <c r="C223" s="47" t="s">
        <v>269</v>
      </c>
      <c r="D223" s="39">
        <v>1</v>
      </c>
      <c r="E223" s="49">
        <v>3.55</v>
      </c>
      <c r="F223" s="49">
        <v>3.19</v>
      </c>
      <c r="G223" s="41">
        <v>3.19</v>
      </c>
      <c r="H223" s="81" t="s">
        <v>365</v>
      </c>
    </row>
    <row r="224" spans="1:10" s="44" customFormat="1" ht="111.75" customHeight="1">
      <c r="A224" s="39">
        <v>191</v>
      </c>
      <c r="B224" s="45" t="s">
        <v>331</v>
      </c>
      <c r="C224" s="47" t="s">
        <v>245</v>
      </c>
      <c r="D224" s="47">
        <v>1</v>
      </c>
      <c r="E224" s="47">
        <v>19.28</v>
      </c>
      <c r="F224" s="39">
        <v>17.329999999999998</v>
      </c>
      <c r="G224" s="41">
        <v>17.329999999999998</v>
      </c>
      <c r="H224" s="50" t="s">
        <v>332</v>
      </c>
    </row>
    <row r="225" spans="1:10" s="44" customFormat="1" ht="228.75" customHeight="1">
      <c r="A225" s="39">
        <v>192</v>
      </c>
      <c r="B225" s="45" t="s">
        <v>333</v>
      </c>
      <c r="C225" s="47" t="s">
        <v>224</v>
      </c>
      <c r="D225" s="39">
        <v>1</v>
      </c>
      <c r="E225" s="49">
        <v>10.8</v>
      </c>
      <c r="F225" s="49">
        <v>9.6199999999999992</v>
      </c>
      <c r="G225" s="49">
        <v>9.6199999999999992</v>
      </c>
      <c r="H225" s="50" t="s">
        <v>334</v>
      </c>
    </row>
    <row r="226" spans="1:10" s="44" customFormat="1" ht="209.25" customHeight="1">
      <c r="A226" s="39">
        <v>193</v>
      </c>
      <c r="B226" s="45" t="s">
        <v>335</v>
      </c>
      <c r="C226" s="47" t="s">
        <v>224</v>
      </c>
      <c r="D226" s="47">
        <v>1</v>
      </c>
      <c r="E226" s="49">
        <v>8.35</v>
      </c>
      <c r="F226" s="47">
        <v>7.45</v>
      </c>
      <c r="G226" s="47">
        <v>7.45</v>
      </c>
      <c r="H226" s="50" t="s">
        <v>336</v>
      </c>
    </row>
    <row r="227" spans="1:10" s="44" customFormat="1" ht="259.5" customHeight="1">
      <c r="A227" s="39">
        <v>194</v>
      </c>
      <c r="B227" s="56" t="s">
        <v>355</v>
      </c>
      <c r="C227" s="47" t="s">
        <v>245</v>
      </c>
      <c r="D227" s="47">
        <v>1</v>
      </c>
      <c r="E227" s="49">
        <v>19.63</v>
      </c>
      <c r="F227" s="47">
        <v>16.670000000000002</v>
      </c>
      <c r="G227" s="47">
        <v>16.670000000000002</v>
      </c>
      <c r="H227" s="61" t="s">
        <v>356</v>
      </c>
    </row>
    <row r="228" spans="1:10" s="44" customFormat="1" ht="111.75" customHeight="1">
      <c r="A228" s="39">
        <v>195</v>
      </c>
      <c r="B228" s="45" t="s">
        <v>367</v>
      </c>
      <c r="C228" s="47" t="s">
        <v>245</v>
      </c>
      <c r="D228" s="47">
        <v>1</v>
      </c>
      <c r="E228" s="49">
        <v>8.98</v>
      </c>
      <c r="F228" s="47">
        <v>8.0500000000000007</v>
      </c>
      <c r="G228" s="47">
        <v>8.0500000000000007</v>
      </c>
      <c r="H228" s="61" t="s">
        <v>382</v>
      </c>
    </row>
    <row r="229" spans="1:10" s="44" customFormat="1" ht="144" customHeight="1">
      <c r="A229" s="39">
        <v>196</v>
      </c>
      <c r="B229" s="45" t="s">
        <v>368</v>
      </c>
      <c r="C229" s="47" t="s">
        <v>224</v>
      </c>
      <c r="D229" s="47">
        <v>1</v>
      </c>
      <c r="E229" s="49">
        <v>9</v>
      </c>
      <c r="F229" s="47">
        <v>7.95</v>
      </c>
      <c r="G229" s="47">
        <v>7.95</v>
      </c>
      <c r="H229" s="61" t="s">
        <v>369</v>
      </c>
    </row>
    <row r="230" spans="1:10" s="44" customFormat="1" ht="166.5" customHeight="1">
      <c r="A230" s="39">
        <v>197</v>
      </c>
      <c r="B230" s="45" t="s">
        <v>370</v>
      </c>
      <c r="C230" s="47" t="s">
        <v>269</v>
      </c>
      <c r="D230" s="47">
        <v>1</v>
      </c>
      <c r="E230" s="49">
        <v>21.47</v>
      </c>
      <c r="F230" s="47">
        <v>19.329999999999998</v>
      </c>
      <c r="G230" s="47">
        <v>19.329999999999998</v>
      </c>
      <c r="H230" s="50" t="s">
        <v>383</v>
      </c>
    </row>
    <row r="231" spans="1:10" s="44" customFormat="1" ht="130.5" customHeight="1">
      <c r="A231" s="39">
        <v>198</v>
      </c>
      <c r="B231" s="61" t="s">
        <v>385</v>
      </c>
      <c r="C231" s="76" t="s">
        <v>269</v>
      </c>
      <c r="D231" s="44">
        <v>1</v>
      </c>
      <c r="E231" s="76">
        <v>11.71</v>
      </c>
      <c r="F231" s="76">
        <v>10.54</v>
      </c>
      <c r="G231" s="77">
        <v>10.54</v>
      </c>
      <c r="H231" s="50" t="s">
        <v>386</v>
      </c>
    </row>
    <row r="232" spans="1:10" s="44" customFormat="1" ht="48" customHeight="1">
      <c r="A232" s="37"/>
      <c r="B232" s="38" t="s">
        <v>256</v>
      </c>
      <c r="C232" s="37"/>
      <c r="D232" s="63">
        <f>SUM(D220:D231)</f>
        <v>12</v>
      </c>
      <c r="E232" s="63">
        <f t="shared" ref="E232:G232" si="9">SUM(E220:E230)</f>
        <v>104.45</v>
      </c>
      <c r="F232" s="63">
        <f t="shared" si="9"/>
        <v>92.97</v>
      </c>
      <c r="G232" s="63">
        <f t="shared" si="9"/>
        <v>92.97</v>
      </c>
      <c r="H232" s="38"/>
      <c r="I232" s="43"/>
      <c r="J232" s="43"/>
    </row>
    <row r="233" spans="1:10" s="44" customFormat="1" ht="48" customHeight="1">
      <c r="A233" s="86" t="s">
        <v>310</v>
      </c>
      <c r="B233" s="87"/>
      <c r="C233" s="37"/>
      <c r="D233" s="62"/>
      <c r="E233" s="63"/>
      <c r="F233" s="63"/>
      <c r="G233" s="63"/>
      <c r="H233" s="38"/>
      <c r="I233" s="43"/>
      <c r="J233" s="43"/>
    </row>
    <row r="234" spans="1:10" s="44" customFormat="1" ht="68.25" customHeight="1">
      <c r="A234" s="37">
        <v>199</v>
      </c>
      <c r="B234" s="70" t="s">
        <v>307</v>
      </c>
      <c r="C234" s="39" t="s">
        <v>34</v>
      </c>
      <c r="D234" s="62">
        <v>1</v>
      </c>
      <c r="E234" s="63">
        <v>13.73</v>
      </c>
      <c r="F234" s="63">
        <v>6.27</v>
      </c>
      <c r="G234" s="63">
        <v>6.27</v>
      </c>
      <c r="H234" s="50" t="s">
        <v>309</v>
      </c>
      <c r="I234" s="43"/>
      <c r="J234" s="43"/>
    </row>
    <row r="235" spans="1:10" s="44" customFormat="1" ht="110.25" customHeight="1">
      <c r="A235" s="37">
        <v>200</v>
      </c>
      <c r="B235" s="45" t="s">
        <v>308</v>
      </c>
      <c r="C235" s="39" t="s">
        <v>32</v>
      </c>
      <c r="D235" s="62">
        <v>1</v>
      </c>
      <c r="E235" s="63">
        <v>2.69</v>
      </c>
      <c r="F235" s="63">
        <v>2.42</v>
      </c>
      <c r="G235" s="63">
        <v>2.42</v>
      </c>
      <c r="H235" s="50" t="s">
        <v>387</v>
      </c>
      <c r="I235" s="43"/>
      <c r="J235" s="43"/>
    </row>
    <row r="236" spans="1:10" s="44" customFormat="1" ht="48" customHeight="1">
      <c r="A236" s="37"/>
      <c r="B236" s="38" t="s">
        <v>256</v>
      </c>
      <c r="C236" s="37"/>
      <c r="D236" s="62">
        <f>SUM(D234:D235)</f>
        <v>2</v>
      </c>
      <c r="E236" s="63">
        <f t="shared" ref="E236:G236" si="10">SUM(E234:E235)</f>
        <v>16.420000000000002</v>
      </c>
      <c r="F236" s="63">
        <f t="shared" si="10"/>
        <v>8.69</v>
      </c>
      <c r="G236" s="63">
        <f t="shared" si="10"/>
        <v>8.69</v>
      </c>
      <c r="H236" s="38"/>
      <c r="I236" s="43"/>
      <c r="J236" s="43"/>
    </row>
    <row r="237" spans="1:10" ht="42" customHeight="1">
      <c r="A237" s="32"/>
      <c r="B237" s="33" t="s">
        <v>259</v>
      </c>
      <c r="C237" s="32"/>
      <c r="D237" s="34">
        <f>D232+D218+D204+D200+D198+D194+D192+D187+D185+D183+D181+D179+D175+D167+D161+D152+D108</f>
        <v>346</v>
      </c>
      <c r="E237" s="68">
        <f>E232+E218+E200+E198+E194+E190+E187+E185+E183+E181+E179+E175+E167+E161+E152+E108</f>
        <v>1226.1300000000001</v>
      </c>
      <c r="F237" s="68">
        <f>F232+F218+F200+F198+F194+F190+F187+F185+F183+F181+F179+F175+F167+F161+F152+F108</f>
        <v>1155.4199999999998</v>
      </c>
      <c r="G237" s="68">
        <f>G232+G218+G200+G198+G194+G190+G187+G185+G183+G181+G179+G175+G167+G161+G152+G108</f>
        <v>1152.56</v>
      </c>
      <c r="H237" s="69"/>
    </row>
    <row r="238" spans="1:10" ht="42" customHeight="1">
      <c r="A238" s="32"/>
      <c r="B238" s="33" t="s">
        <v>170</v>
      </c>
      <c r="C238" s="47"/>
      <c r="D238" s="46"/>
      <c r="E238" s="49"/>
      <c r="F238" s="49"/>
      <c r="G238" s="49"/>
      <c r="H238" s="50"/>
    </row>
    <row r="239" spans="1:10" ht="72" customHeight="1">
      <c r="A239" s="47">
        <v>201</v>
      </c>
      <c r="B239" s="45" t="s">
        <v>156</v>
      </c>
      <c r="C239" s="47" t="s">
        <v>34</v>
      </c>
      <c r="D239" s="46">
        <v>1</v>
      </c>
      <c r="E239" s="49">
        <v>13.72</v>
      </c>
      <c r="F239" s="47">
        <v>13.72</v>
      </c>
      <c r="G239" s="47">
        <v>13.32</v>
      </c>
      <c r="H239" s="50" t="s">
        <v>47</v>
      </c>
    </row>
    <row r="240" spans="1:10" ht="72" customHeight="1">
      <c r="A240" s="47">
        <v>202</v>
      </c>
      <c r="B240" s="45" t="s">
        <v>157</v>
      </c>
      <c r="C240" s="47" t="s">
        <v>34</v>
      </c>
      <c r="D240" s="46">
        <v>1</v>
      </c>
      <c r="E240" s="49">
        <v>15.95</v>
      </c>
      <c r="F240" s="47">
        <v>15.95</v>
      </c>
      <c r="G240" s="47">
        <v>15.38</v>
      </c>
      <c r="H240" s="50" t="s">
        <v>47</v>
      </c>
    </row>
    <row r="241" spans="1:8" ht="72" customHeight="1">
      <c r="A241" s="47">
        <v>203</v>
      </c>
      <c r="B241" s="45" t="s">
        <v>158</v>
      </c>
      <c r="C241" s="47" t="s">
        <v>34</v>
      </c>
      <c r="D241" s="46">
        <v>1</v>
      </c>
      <c r="E241" s="49">
        <v>5.93</v>
      </c>
      <c r="F241" s="47">
        <v>5.93</v>
      </c>
      <c r="G241" s="47">
        <v>5.92</v>
      </c>
      <c r="H241" s="50" t="s">
        <v>47</v>
      </c>
    </row>
    <row r="242" spans="1:8" ht="72" customHeight="1">
      <c r="A242" s="47">
        <v>204</v>
      </c>
      <c r="B242" s="45" t="s">
        <v>159</v>
      </c>
      <c r="C242" s="47" t="s">
        <v>34</v>
      </c>
      <c r="D242" s="46">
        <v>1</v>
      </c>
      <c r="E242" s="49">
        <v>5.51</v>
      </c>
      <c r="F242" s="47">
        <v>5.51</v>
      </c>
      <c r="G242" s="47">
        <v>5.34</v>
      </c>
      <c r="H242" s="50" t="s">
        <v>47</v>
      </c>
    </row>
    <row r="243" spans="1:8" ht="72" customHeight="1">
      <c r="A243" s="47">
        <v>205</v>
      </c>
      <c r="B243" s="45" t="s">
        <v>160</v>
      </c>
      <c r="C243" s="47" t="s">
        <v>34</v>
      </c>
      <c r="D243" s="46">
        <v>1</v>
      </c>
      <c r="E243" s="49">
        <v>9.2100000000000009</v>
      </c>
      <c r="F243" s="47">
        <v>9.2100000000000009</v>
      </c>
      <c r="G243" s="47">
        <v>8.9499999999999993</v>
      </c>
      <c r="H243" s="50" t="s">
        <v>47</v>
      </c>
    </row>
    <row r="244" spans="1:8" s="30" customFormat="1" ht="96.75" customHeight="1">
      <c r="A244" s="47">
        <v>206</v>
      </c>
      <c r="B244" s="45" t="s">
        <v>161</v>
      </c>
      <c r="C244" s="47" t="s">
        <v>34</v>
      </c>
      <c r="D244" s="46">
        <v>1</v>
      </c>
      <c r="E244" s="49">
        <v>20.49</v>
      </c>
      <c r="F244" s="47">
        <v>20.49</v>
      </c>
      <c r="G244" s="47">
        <v>19.47</v>
      </c>
      <c r="H244" s="50" t="s">
        <v>47</v>
      </c>
    </row>
    <row r="245" spans="1:8" s="30" customFormat="1" ht="72" customHeight="1">
      <c r="A245" s="47">
        <v>207</v>
      </c>
      <c r="B245" s="45" t="s">
        <v>162</v>
      </c>
      <c r="C245" s="47" t="s">
        <v>34</v>
      </c>
      <c r="D245" s="46">
        <v>1</v>
      </c>
      <c r="E245" s="49">
        <v>8.1</v>
      </c>
      <c r="F245" s="49">
        <v>8.1</v>
      </c>
      <c r="G245" s="47">
        <v>7.86</v>
      </c>
      <c r="H245" s="50" t="s">
        <v>47</v>
      </c>
    </row>
    <row r="246" spans="1:8" s="30" customFormat="1" ht="58.5" customHeight="1">
      <c r="A246" s="47">
        <v>208</v>
      </c>
      <c r="B246" s="45" t="s">
        <v>163</v>
      </c>
      <c r="C246" s="47" t="s">
        <v>34</v>
      </c>
      <c r="D246" s="46">
        <v>1</v>
      </c>
      <c r="E246" s="49">
        <v>4.4400000000000004</v>
      </c>
      <c r="F246" s="47">
        <v>4.4400000000000004</v>
      </c>
      <c r="G246" s="47">
        <v>4.33</v>
      </c>
      <c r="H246" s="50" t="s">
        <v>47</v>
      </c>
    </row>
    <row r="247" spans="1:8" s="30" customFormat="1" ht="54.75" customHeight="1">
      <c r="A247" s="47">
        <v>209</v>
      </c>
      <c r="B247" s="45" t="s">
        <v>164</v>
      </c>
      <c r="C247" s="47" t="s">
        <v>34</v>
      </c>
      <c r="D247" s="46">
        <v>1</v>
      </c>
      <c r="E247" s="49">
        <v>1.5</v>
      </c>
      <c r="F247" s="49">
        <v>1.5</v>
      </c>
      <c r="G247" s="47">
        <v>1.46</v>
      </c>
      <c r="H247" s="50" t="s">
        <v>47</v>
      </c>
    </row>
    <row r="248" spans="1:8" s="30" customFormat="1" ht="72" customHeight="1">
      <c r="A248" s="47">
        <v>210</v>
      </c>
      <c r="B248" s="45" t="s">
        <v>165</v>
      </c>
      <c r="C248" s="47" t="s">
        <v>34</v>
      </c>
      <c r="D248" s="46">
        <v>1</v>
      </c>
      <c r="E248" s="49">
        <v>1.32</v>
      </c>
      <c r="F248" s="47">
        <v>1.32</v>
      </c>
      <c r="G248" s="47">
        <v>1.29</v>
      </c>
      <c r="H248" s="50" t="s">
        <v>47</v>
      </c>
    </row>
    <row r="249" spans="1:8" s="30" customFormat="1" ht="63" customHeight="1">
      <c r="A249" s="47">
        <v>211</v>
      </c>
      <c r="B249" s="45" t="s">
        <v>191</v>
      </c>
      <c r="C249" s="47" t="s">
        <v>34</v>
      </c>
      <c r="D249" s="46">
        <v>1</v>
      </c>
      <c r="E249" s="49">
        <v>38.520000000000003</v>
      </c>
      <c r="F249" s="47">
        <v>38.520000000000003</v>
      </c>
      <c r="G249" s="47">
        <v>38.520000000000003</v>
      </c>
      <c r="H249" s="50" t="s">
        <v>47</v>
      </c>
    </row>
    <row r="250" spans="1:8" s="30" customFormat="1" ht="60.75" customHeight="1">
      <c r="A250" s="47">
        <v>212</v>
      </c>
      <c r="B250" s="45" t="s">
        <v>166</v>
      </c>
      <c r="C250" s="47" t="s">
        <v>32</v>
      </c>
      <c r="D250" s="46">
        <v>1</v>
      </c>
      <c r="E250" s="49">
        <v>6.57</v>
      </c>
      <c r="F250" s="47">
        <v>6.57</v>
      </c>
      <c r="G250" s="47">
        <v>6.38</v>
      </c>
      <c r="H250" s="50" t="s">
        <v>47</v>
      </c>
    </row>
    <row r="251" spans="1:8" s="30" customFormat="1" ht="55.5" customHeight="1">
      <c r="A251" s="47">
        <v>213</v>
      </c>
      <c r="B251" s="45" t="s">
        <v>167</v>
      </c>
      <c r="C251" s="47" t="s">
        <v>32</v>
      </c>
      <c r="D251" s="46">
        <v>1</v>
      </c>
      <c r="E251" s="49">
        <v>1.31</v>
      </c>
      <c r="F251" s="47">
        <v>1.31</v>
      </c>
      <c r="G251" s="47">
        <v>1.31</v>
      </c>
      <c r="H251" s="50" t="s">
        <v>47</v>
      </c>
    </row>
    <row r="252" spans="1:8" s="30" customFormat="1" ht="93" customHeight="1">
      <c r="A252" s="47">
        <v>214</v>
      </c>
      <c r="B252" s="45" t="s">
        <v>168</v>
      </c>
      <c r="C252" s="47" t="s">
        <v>32</v>
      </c>
      <c r="D252" s="46">
        <v>1</v>
      </c>
      <c r="E252" s="49">
        <v>9.9499999999999993</v>
      </c>
      <c r="F252" s="47">
        <v>9.9499999999999993</v>
      </c>
      <c r="G252" s="47">
        <v>9.66</v>
      </c>
      <c r="H252" s="50" t="s">
        <v>47</v>
      </c>
    </row>
    <row r="253" spans="1:8" s="30" customFormat="1" ht="66.75" customHeight="1">
      <c r="A253" s="47">
        <v>215</v>
      </c>
      <c r="B253" s="45" t="s">
        <v>182</v>
      </c>
      <c r="C253" s="47" t="s">
        <v>32</v>
      </c>
      <c r="D253" s="46">
        <v>1</v>
      </c>
      <c r="E253" s="49">
        <v>1.32</v>
      </c>
      <c r="F253" s="47">
        <v>1.32</v>
      </c>
      <c r="G253" s="47">
        <v>1.31</v>
      </c>
      <c r="H253" s="50" t="s">
        <v>47</v>
      </c>
    </row>
    <row r="254" spans="1:8" s="30" customFormat="1" ht="59.25" customHeight="1">
      <c r="A254" s="47">
        <v>216</v>
      </c>
      <c r="B254" s="45" t="s">
        <v>183</v>
      </c>
      <c r="C254" s="47" t="s">
        <v>32</v>
      </c>
      <c r="D254" s="46">
        <v>1</v>
      </c>
      <c r="E254" s="49">
        <v>2.5</v>
      </c>
      <c r="F254" s="49">
        <v>2.5</v>
      </c>
      <c r="G254" s="47">
        <v>2.46</v>
      </c>
      <c r="H254" s="50" t="s">
        <v>47</v>
      </c>
    </row>
    <row r="255" spans="1:8" s="30" customFormat="1" ht="58.5" customHeight="1">
      <c r="A255" s="47">
        <v>217</v>
      </c>
      <c r="B255" s="45" t="s">
        <v>184</v>
      </c>
      <c r="C255" s="47" t="s">
        <v>32</v>
      </c>
      <c r="D255" s="46">
        <v>1</v>
      </c>
      <c r="E255" s="49">
        <v>6.3</v>
      </c>
      <c r="F255" s="49">
        <v>6.3</v>
      </c>
      <c r="G255" s="47">
        <v>6.25</v>
      </c>
      <c r="H255" s="50" t="s">
        <v>47</v>
      </c>
    </row>
    <row r="256" spans="1:8" s="30" customFormat="1" ht="72" customHeight="1">
      <c r="A256" s="47">
        <v>218</v>
      </c>
      <c r="B256" s="45" t="s">
        <v>185</v>
      </c>
      <c r="C256" s="47" t="s">
        <v>32</v>
      </c>
      <c r="D256" s="46">
        <v>1</v>
      </c>
      <c r="E256" s="49">
        <v>9</v>
      </c>
      <c r="F256" s="49">
        <v>9</v>
      </c>
      <c r="G256" s="47">
        <v>8.8800000000000008</v>
      </c>
      <c r="H256" s="50" t="s">
        <v>47</v>
      </c>
    </row>
    <row r="257" spans="1:8" s="30" customFormat="1" ht="55.5" customHeight="1">
      <c r="A257" s="47">
        <v>219</v>
      </c>
      <c r="B257" s="45" t="s">
        <v>186</v>
      </c>
      <c r="C257" s="47" t="s">
        <v>32</v>
      </c>
      <c r="D257" s="46">
        <v>1</v>
      </c>
      <c r="E257" s="49">
        <v>43.85</v>
      </c>
      <c r="F257" s="47">
        <v>43.85</v>
      </c>
      <c r="G257" s="47">
        <v>43.85</v>
      </c>
      <c r="H257" s="50" t="s">
        <v>47</v>
      </c>
    </row>
    <row r="258" spans="1:8" s="30" customFormat="1" ht="57" customHeight="1">
      <c r="A258" s="47">
        <v>220</v>
      </c>
      <c r="B258" s="45" t="s">
        <v>187</v>
      </c>
      <c r="C258" s="47" t="s">
        <v>32</v>
      </c>
      <c r="D258" s="46">
        <v>1</v>
      </c>
      <c r="E258" s="49">
        <v>8.1300000000000008</v>
      </c>
      <c r="F258" s="47">
        <v>8.1300000000000008</v>
      </c>
      <c r="G258" s="47">
        <v>8.1300000000000008</v>
      </c>
      <c r="H258" s="50" t="s">
        <v>47</v>
      </c>
    </row>
    <row r="259" spans="1:8" s="30" customFormat="1" ht="72" customHeight="1">
      <c r="A259" s="47">
        <v>221</v>
      </c>
      <c r="B259" s="45" t="s">
        <v>190</v>
      </c>
      <c r="C259" s="47" t="s">
        <v>32</v>
      </c>
      <c r="D259" s="46">
        <v>1</v>
      </c>
      <c r="E259" s="49">
        <v>1.44</v>
      </c>
      <c r="F259" s="47">
        <v>1.44</v>
      </c>
      <c r="G259" s="49">
        <v>1.4</v>
      </c>
      <c r="H259" s="50" t="s">
        <v>47</v>
      </c>
    </row>
    <row r="260" spans="1:8" ht="55.5" customHeight="1">
      <c r="A260" s="47">
        <v>222</v>
      </c>
      <c r="B260" s="45" t="s">
        <v>188</v>
      </c>
      <c r="C260" s="47" t="s">
        <v>141</v>
      </c>
      <c r="D260" s="46">
        <v>1</v>
      </c>
      <c r="E260" s="49">
        <v>2.4700000000000002</v>
      </c>
      <c r="F260" s="47">
        <v>2.4700000000000002</v>
      </c>
      <c r="G260" s="47">
        <v>2.41</v>
      </c>
      <c r="H260" s="50" t="s">
        <v>47</v>
      </c>
    </row>
    <row r="261" spans="1:8" ht="49.5" customHeight="1">
      <c r="A261" s="47">
        <v>223</v>
      </c>
      <c r="B261" s="45" t="s">
        <v>189</v>
      </c>
      <c r="C261" s="47" t="s">
        <v>141</v>
      </c>
      <c r="D261" s="46">
        <v>1</v>
      </c>
      <c r="E261" s="49">
        <v>8.64</v>
      </c>
      <c r="F261" s="47">
        <v>8.64</v>
      </c>
      <c r="G261" s="47">
        <v>8.56</v>
      </c>
      <c r="H261" s="50" t="s">
        <v>47</v>
      </c>
    </row>
    <row r="262" spans="1:8" ht="68.25" customHeight="1">
      <c r="A262" s="47">
        <v>224</v>
      </c>
      <c r="B262" s="48" t="s">
        <v>192</v>
      </c>
      <c r="C262" s="47" t="s">
        <v>34</v>
      </c>
      <c r="D262" s="46">
        <v>1</v>
      </c>
      <c r="E262" s="41">
        <v>14.5</v>
      </c>
      <c r="F262" s="47">
        <v>14.45</v>
      </c>
      <c r="G262" s="47">
        <v>14.08</v>
      </c>
      <c r="H262" s="50" t="s">
        <v>47</v>
      </c>
    </row>
    <row r="263" spans="1:8" ht="57" customHeight="1">
      <c r="A263" s="47">
        <v>225</v>
      </c>
      <c r="B263" s="45" t="s">
        <v>193</v>
      </c>
      <c r="C263" s="47" t="s">
        <v>32</v>
      </c>
      <c r="D263" s="46">
        <v>1</v>
      </c>
      <c r="E263" s="49">
        <v>4.1399999999999997</v>
      </c>
      <c r="F263" s="47">
        <v>4.1399999999999997</v>
      </c>
      <c r="G263" s="47">
        <v>4.1399999999999997</v>
      </c>
      <c r="H263" s="50" t="s">
        <v>47</v>
      </c>
    </row>
    <row r="264" spans="1:8" ht="62.25" customHeight="1">
      <c r="A264" s="47">
        <v>226</v>
      </c>
      <c r="B264" s="45" t="s">
        <v>194</v>
      </c>
      <c r="C264" s="47" t="s">
        <v>32</v>
      </c>
      <c r="D264" s="46">
        <v>1</v>
      </c>
      <c r="E264" s="49">
        <v>4.1399999999999997</v>
      </c>
      <c r="F264" s="47">
        <v>4.1399999999999997</v>
      </c>
      <c r="G264" s="47">
        <v>4.1399999999999997</v>
      </c>
      <c r="H264" s="50" t="s">
        <v>47</v>
      </c>
    </row>
    <row r="265" spans="1:8" ht="60.75" customHeight="1">
      <c r="A265" s="47">
        <v>227</v>
      </c>
      <c r="B265" s="45" t="s">
        <v>205</v>
      </c>
      <c r="C265" s="47" t="s">
        <v>34</v>
      </c>
      <c r="D265" s="46">
        <v>1</v>
      </c>
      <c r="E265" s="49">
        <v>23.73</v>
      </c>
      <c r="F265" s="49">
        <v>23.73</v>
      </c>
      <c r="G265" s="49">
        <v>22.46</v>
      </c>
      <c r="H265" s="50" t="s">
        <v>47</v>
      </c>
    </row>
    <row r="266" spans="1:8" ht="72" customHeight="1">
      <c r="A266" s="47">
        <v>228</v>
      </c>
      <c r="B266" s="45" t="s">
        <v>206</v>
      </c>
      <c r="C266" s="47" t="s">
        <v>34</v>
      </c>
      <c r="D266" s="46">
        <v>1</v>
      </c>
      <c r="E266" s="49">
        <v>19.39</v>
      </c>
      <c r="F266" s="49">
        <v>19.39</v>
      </c>
      <c r="G266" s="49">
        <v>17.920000000000002</v>
      </c>
      <c r="H266" s="50" t="s">
        <v>47</v>
      </c>
    </row>
    <row r="267" spans="1:8" ht="72" customHeight="1">
      <c r="A267" s="47">
        <v>229</v>
      </c>
      <c r="B267" s="45" t="s">
        <v>207</v>
      </c>
      <c r="C267" s="47" t="s">
        <v>32</v>
      </c>
      <c r="D267" s="46">
        <v>1</v>
      </c>
      <c r="E267" s="49">
        <v>11</v>
      </c>
      <c r="F267" s="49">
        <v>11</v>
      </c>
      <c r="G267" s="49">
        <v>10.82</v>
      </c>
      <c r="H267" s="50" t="s">
        <v>47</v>
      </c>
    </row>
    <row r="268" spans="1:8" ht="72" customHeight="1">
      <c r="A268" s="47">
        <v>230</v>
      </c>
      <c r="B268" s="45" t="s">
        <v>208</v>
      </c>
      <c r="C268" s="47" t="s">
        <v>32</v>
      </c>
      <c r="D268" s="46">
        <v>1</v>
      </c>
      <c r="E268" s="49">
        <v>7.58</v>
      </c>
      <c r="F268" s="49">
        <v>7.58</v>
      </c>
      <c r="G268" s="49">
        <v>7.27</v>
      </c>
      <c r="H268" s="50" t="s">
        <v>47</v>
      </c>
    </row>
    <row r="269" spans="1:8" ht="72" customHeight="1">
      <c r="A269" s="47">
        <v>231</v>
      </c>
      <c r="B269" s="45" t="s">
        <v>231</v>
      </c>
      <c r="C269" s="47" t="s">
        <v>141</v>
      </c>
      <c r="D269" s="46">
        <v>1</v>
      </c>
      <c r="E269" s="49">
        <v>5.34</v>
      </c>
      <c r="F269" s="49">
        <v>5.34</v>
      </c>
      <c r="G269" s="49">
        <v>5.23</v>
      </c>
      <c r="H269" s="50" t="s">
        <v>47</v>
      </c>
    </row>
    <row r="270" spans="1:8" ht="152.25" customHeight="1">
      <c r="A270" s="47">
        <v>232</v>
      </c>
      <c r="B270" s="45" t="s">
        <v>232</v>
      </c>
      <c r="C270" s="46" t="s">
        <v>141</v>
      </c>
      <c r="D270" s="47">
        <v>1</v>
      </c>
      <c r="E270" s="49">
        <v>26.5</v>
      </c>
      <c r="F270" s="49">
        <v>26.5</v>
      </c>
      <c r="G270" s="49">
        <v>25.71</v>
      </c>
      <c r="H270" s="50" t="s">
        <v>47</v>
      </c>
    </row>
    <row r="271" spans="1:8" ht="58.5" customHeight="1">
      <c r="A271" s="47">
        <v>233</v>
      </c>
      <c r="B271" s="50" t="s">
        <v>243</v>
      </c>
      <c r="C271" s="47" t="s">
        <v>32</v>
      </c>
      <c r="D271" s="46">
        <v>1</v>
      </c>
      <c r="E271" s="49">
        <v>3.28</v>
      </c>
      <c r="F271" s="49">
        <v>3.28</v>
      </c>
      <c r="G271" s="49">
        <v>2.5499999999999998</v>
      </c>
      <c r="H271" s="42" t="s">
        <v>234</v>
      </c>
    </row>
    <row r="272" spans="1:8" ht="68.25" customHeight="1">
      <c r="A272" s="47">
        <v>234</v>
      </c>
      <c r="B272" s="50" t="s">
        <v>248</v>
      </c>
      <c r="C272" s="47" t="s">
        <v>34</v>
      </c>
      <c r="D272" s="46">
        <v>1</v>
      </c>
      <c r="E272" s="49">
        <v>14.43</v>
      </c>
      <c r="F272" s="49">
        <v>13.93</v>
      </c>
      <c r="G272" s="49">
        <v>14.01</v>
      </c>
      <c r="H272" s="42" t="s">
        <v>234</v>
      </c>
    </row>
    <row r="273" spans="1:8" ht="59.25" customHeight="1">
      <c r="A273" s="47">
        <v>235</v>
      </c>
      <c r="B273" s="50" t="s">
        <v>246</v>
      </c>
      <c r="C273" s="47" t="s">
        <v>34</v>
      </c>
      <c r="D273" s="46">
        <v>1</v>
      </c>
      <c r="E273" s="49">
        <v>18.440000000000001</v>
      </c>
      <c r="F273" s="49">
        <v>18.440000000000001</v>
      </c>
      <c r="G273" s="49">
        <v>18.260000000000002</v>
      </c>
      <c r="H273" s="42" t="s">
        <v>234</v>
      </c>
    </row>
    <row r="274" spans="1:8" ht="72" customHeight="1">
      <c r="A274" s="47">
        <v>236</v>
      </c>
      <c r="B274" s="50" t="s">
        <v>247</v>
      </c>
      <c r="C274" s="47" t="s">
        <v>32</v>
      </c>
      <c r="D274" s="46">
        <v>1</v>
      </c>
      <c r="E274" s="49">
        <v>11.69</v>
      </c>
      <c r="F274" s="49">
        <v>11.69</v>
      </c>
      <c r="G274" s="49">
        <v>10.36</v>
      </c>
      <c r="H274" s="42" t="s">
        <v>234</v>
      </c>
    </row>
    <row r="275" spans="1:8" ht="72" customHeight="1">
      <c r="A275" s="47">
        <v>237</v>
      </c>
      <c r="B275" s="50" t="s">
        <v>274</v>
      </c>
      <c r="C275" s="46" t="s">
        <v>32</v>
      </c>
      <c r="D275" s="46">
        <v>1</v>
      </c>
      <c r="E275" s="49">
        <v>15.59</v>
      </c>
      <c r="F275" s="49">
        <v>15.59</v>
      </c>
      <c r="G275" s="49">
        <v>15.19</v>
      </c>
      <c r="H275" s="42" t="s">
        <v>234</v>
      </c>
    </row>
    <row r="276" spans="1:8" ht="72" customHeight="1">
      <c r="A276" s="47">
        <v>238</v>
      </c>
      <c r="B276" s="45" t="s">
        <v>286</v>
      </c>
      <c r="C276" s="46" t="s">
        <v>142</v>
      </c>
      <c r="D276" s="46">
        <v>1</v>
      </c>
      <c r="E276" s="49">
        <v>5.2</v>
      </c>
      <c r="F276" s="49">
        <v>2.6</v>
      </c>
      <c r="G276" s="49">
        <v>3.62</v>
      </c>
      <c r="H276" s="42" t="s">
        <v>234</v>
      </c>
    </row>
    <row r="277" spans="1:8" ht="72" customHeight="1">
      <c r="A277" s="47">
        <v>239</v>
      </c>
      <c r="B277" s="45" t="s">
        <v>275</v>
      </c>
      <c r="C277" s="46" t="s">
        <v>142</v>
      </c>
      <c r="D277" s="46">
        <v>1</v>
      </c>
      <c r="E277" s="49">
        <v>10.83</v>
      </c>
      <c r="F277" s="49">
        <v>5.41</v>
      </c>
      <c r="G277" s="49">
        <v>10.83</v>
      </c>
      <c r="H277" s="42" t="s">
        <v>234</v>
      </c>
    </row>
    <row r="278" spans="1:8" ht="72" customHeight="1">
      <c r="A278" s="47">
        <v>240</v>
      </c>
      <c r="B278" s="50" t="s">
        <v>284</v>
      </c>
      <c r="C278" s="46" t="s">
        <v>34</v>
      </c>
      <c r="D278" s="46">
        <v>1</v>
      </c>
      <c r="E278" s="49">
        <v>10</v>
      </c>
      <c r="F278" s="49">
        <v>10</v>
      </c>
      <c r="G278" s="49">
        <v>9.6999999999999993</v>
      </c>
      <c r="H278" s="42" t="s">
        <v>234</v>
      </c>
    </row>
    <row r="279" spans="1:8" ht="72" customHeight="1">
      <c r="A279" s="47">
        <v>241</v>
      </c>
      <c r="B279" s="50" t="s">
        <v>285</v>
      </c>
      <c r="C279" s="47" t="s">
        <v>34</v>
      </c>
      <c r="D279" s="46">
        <v>1</v>
      </c>
      <c r="E279" s="49">
        <v>23.12</v>
      </c>
      <c r="F279" s="49">
        <v>23.12</v>
      </c>
      <c r="G279" s="49">
        <v>22.99</v>
      </c>
      <c r="H279" s="42" t="s">
        <v>234</v>
      </c>
    </row>
    <row r="280" spans="1:8" ht="103.5" customHeight="1">
      <c r="A280" s="47">
        <v>242</v>
      </c>
      <c r="B280" s="45" t="s">
        <v>304</v>
      </c>
      <c r="C280" s="47" t="s">
        <v>224</v>
      </c>
      <c r="D280" s="46">
        <v>1</v>
      </c>
      <c r="E280" s="49">
        <v>21.21</v>
      </c>
      <c r="F280" s="49">
        <v>10.61</v>
      </c>
      <c r="G280" s="49">
        <v>12.1</v>
      </c>
      <c r="H280" s="42" t="s">
        <v>234</v>
      </c>
    </row>
    <row r="281" spans="1:8" ht="54.75" customHeight="1">
      <c r="A281" s="47"/>
      <c r="B281" s="69" t="s">
        <v>169</v>
      </c>
      <c r="C281" s="45"/>
      <c r="D281" s="34">
        <f>SUM(D239:D280)</f>
        <v>42</v>
      </c>
      <c r="E281" s="68">
        <f t="shared" ref="E281:G281" si="11">SUM(E239:E280)</f>
        <v>476.2799999999998</v>
      </c>
      <c r="F281" s="68">
        <f t="shared" si="11"/>
        <v>457.1099999999999</v>
      </c>
      <c r="G281" s="68">
        <f t="shared" si="11"/>
        <v>453.82</v>
      </c>
      <c r="H281" s="42"/>
    </row>
    <row r="282" spans="1:8" ht="48" customHeight="1">
      <c r="A282" s="47"/>
      <c r="B282" s="69" t="s">
        <v>293</v>
      </c>
      <c r="C282" s="45"/>
      <c r="D282" s="46"/>
      <c r="E282" s="49"/>
      <c r="F282" s="49"/>
      <c r="G282" s="49"/>
      <c r="H282" s="42"/>
    </row>
    <row r="283" spans="1:8" ht="115.5" customHeight="1">
      <c r="A283" s="47">
        <v>243</v>
      </c>
      <c r="B283" s="45" t="s">
        <v>287</v>
      </c>
      <c r="C283" s="47" t="s">
        <v>224</v>
      </c>
      <c r="D283" s="46">
        <v>1</v>
      </c>
      <c r="E283" s="49">
        <v>5</v>
      </c>
      <c r="F283" s="49">
        <v>4.74</v>
      </c>
      <c r="G283" s="47">
        <v>4.74</v>
      </c>
      <c r="H283" s="42" t="s">
        <v>391</v>
      </c>
    </row>
    <row r="284" spans="1:8" ht="111.75" customHeight="1">
      <c r="A284" s="47">
        <v>244</v>
      </c>
      <c r="B284" s="45" t="s">
        <v>288</v>
      </c>
      <c r="C284" s="47" t="s">
        <v>224</v>
      </c>
      <c r="D284" s="46">
        <v>1</v>
      </c>
      <c r="E284" s="49">
        <v>7.92</v>
      </c>
      <c r="F284" s="49">
        <v>3.96</v>
      </c>
      <c r="G284" s="47">
        <v>7.62</v>
      </c>
      <c r="H284" s="42" t="s">
        <v>234</v>
      </c>
    </row>
    <row r="285" spans="1:8" ht="105" customHeight="1">
      <c r="A285" s="47">
        <v>245</v>
      </c>
      <c r="B285" s="45" t="s">
        <v>289</v>
      </c>
      <c r="C285" s="47" t="s">
        <v>224</v>
      </c>
      <c r="D285" s="46">
        <v>1</v>
      </c>
      <c r="E285" s="49">
        <v>8</v>
      </c>
      <c r="F285" s="49">
        <v>4</v>
      </c>
      <c r="G285" s="49">
        <v>5.69</v>
      </c>
      <c r="H285" s="42" t="s">
        <v>234</v>
      </c>
    </row>
    <row r="286" spans="1:8" ht="81">
      <c r="A286" s="47">
        <v>246</v>
      </c>
      <c r="B286" s="45" t="s">
        <v>290</v>
      </c>
      <c r="C286" s="47" t="s">
        <v>224</v>
      </c>
      <c r="D286" s="46">
        <v>1</v>
      </c>
      <c r="E286" s="49">
        <v>9.1</v>
      </c>
      <c r="F286" s="49">
        <v>8.44</v>
      </c>
      <c r="G286" s="49">
        <v>8.44</v>
      </c>
      <c r="H286" s="42" t="s">
        <v>384</v>
      </c>
    </row>
    <row r="287" spans="1:8" ht="97.5" customHeight="1">
      <c r="A287" s="47">
        <v>247</v>
      </c>
      <c r="B287" s="45" t="s">
        <v>291</v>
      </c>
      <c r="C287" s="47" t="s">
        <v>224</v>
      </c>
      <c r="D287" s="46">
        <v>1</v>
      </c>
      <c r="E287" s="49">
        <v>2.95</v>
      </c>
      <c r="F287" s="49">
        <v>1.48</v>
      </c>
      <c r="G287" s="49">
        <v>2.2200000000000002</v>
      </c>
      <c r="H287" s="42" t="s">
        <v>234</v>
      </c>
    </row>
    <row r="288" spans="1:8" ht="86.25" customHeight="1">
      <c r="A288" s="47">
        <v>248</v>
      </c>
      <c r="B288" s="48" t="s">
        <v>292</v>
      </c>
      <c r="C288" s="47" t="s">
        <v>269</v>
      </c>
      <c r="D288" s="46">
        <v>1</v>
      </c>
      <c r="E288" s="49">
        <v>1.52</v>
      </c>
      <c r="F288" s="49">
        <v>1.52</v>
      </c>
      <c r="G288" s="49">
        <v>1.52</v>
      </c>
      <c r="H288" s="42" t="s">
        <v>384</v>
      </c>
    </row>
    <row r="289" spans="1:8" ht="40.5">
      <c r="A289" s="47"/>
      <c r="B289" s="69" t="s">
        <v>298</v>
      </c>
      <c r="C289" s="32"/>
      <c r="D289" s="34">
        <f>SUM(D283:D288)</f>
        <v>6</v>
      </c>
      <c r="E289" s="68">
        <f t="shared" ref="E289:G289" si="12">SUM(E283:E288)</f>
        <v>34.490000000000009</v>
      </c>
      <c r="F289" s="68">
        <f t="shared" si="12"/>
        <v>24.14</v>
      </c>
      <c r="G289" s="68">
        <f t="shared" si="12"/>
        <v>30.23</v>
      </c>
      <c r="H289" s="69"/>
    </row>
    <row r="290" spans="1:8" ht="60" customHeight="1">
      <c r="A290" s="47"/>
      <c r="B290" s="33" t="s">
        <v>295</v>
      </c>
      <c r="C290" s="47"/>
      <c r="D290" s="34">
        <f>D281+D289</f>
        <v>48</v>
      </c>
      <c r="E290" s="68">
        <f t="shared" ref="E290:G290" si="13">E281+E289</f>
        <v>510.76999999999981</v>
      </c>
      <c r="F290" s="68">
        <f t="shared" si="13"/>
        <v>481.24999999999989</v>
      </c>
      <c r="G290" s="68">
        <f t="shared" si="13"/>
        <v>484.05</v>
      </c>
      <c r="H290" s="50"/>
    </row>
    <row r="291" spans="1:8" ht="48.75" customHeight="1">
      <c r="A291" s="47"/>
      <c r="B291" s="33" t="s">
        <v>89</v>
      </c>
      <c r="C291" s="47"/>
      <c r="D291" s="34"/>
      <c r="E291" s="68"/>
      <c r="F291" s="68"/>
      <c r="G291" s="68"/>
      <c r="H291" s="50"/>
    </row>
    <row r="292" spans="1:8" ht="54.75" customHeight="1">
      <c r="A292" s="47">
        <v>249</v>
      </c>
      <c r="B292" s="45" t="s">
        <v>96</v>
      </c>
      <c r="C292" s="47" t="s">
        <v>17</v>
      </c>
      <c r="D292" s="46">
        <v>1</v>
      </c>
      <c r="E292" s="49">
        <v>5.86</v>
      </c>
      <c r="F292" s="47">
        <v>5.86</v>
      </c>
      <c r="G292" s="47">
        <v>5.86</v>
      </c>
      <c r="H292" s="50" t="s">
        <v>47</v>
      </c>
    </row>
    <row r="293" spans="1:8" ht="54.75" customHeight="1">
      <c r="A293" s="47">
        <v>250</v>
      </c>
      <c r="B293" s="45" t="s">
        <v>90</v>
      </c>
      <c r="C293" s="47" t="s">
        <v>17</v>
      </c>
      <c r="D293" s="46">
        <v>1</v>
      </c>
      <c r="E293" s="49">
        <v>4.7300000000000004</v>
      </c>
      <c r="F293" s="47">
        <v>4.7300000000000004</v>
      </c>
      <c r="G293" s="47">
        <v>4.7300000000000004</v>
      </c>
      <c r="H293" s="50" t="s">
        <v>47</v>
      </c>
    </row>
    <row r="294" spans="1:8" ht="54.75" customHeight="1">
      <c r="A294" s="47">
        <v>251</v>
      </c>
      <c r="B294" s="45" t="s">
        <v>91</v>
      </c>
      <c r="C294" s="47" t="s">
        <v>17</v>
      </c>
      <c r="D294" s="46">
        <v>1</v>
      </c>
      <c r="E294" s="49">
        <v>15.08</v>
      </c>
      <c r="F294" s="47">
        <v>14.96</v>
      </c>
      <c r="G294" s="47">
        <v>14.96</v>
      </c>
      <c r="H294" s="50" t="s">
        <v>47</v>
      </c>
    </row>
    <row r="295" spans="1:8" ht="54.75" customHeight="1">
      <c r="A295" s="47">
        <v>252</v>
      </c>
      <c r="B295" s="45" t="s">
        <v>92</v>
      </c>
      <c r="C295" s="47" t="s">
        <v>17</v>
      </c>
      <c r="D295" s="46">
        <v>1</v>
      </c>
      <c r="E295" s="49">
        <v>3.96</v>
      </c>
      <c r="F295" s="47">
        <v>3.96</v>
      </c>
      <c r="G295" s="47">
        <v>3.95</v>
      </c>
      <c r="H295" s="50" t="s">
        <v>47</v>
      </c>
    </row>
    <row r="296" spans="1:8" ht="54.75" customHeight="1">
      <c r="A296" s="47">
        <v>253</v>
      </c>
      <c r="B296" s="45" t="s">
        <v>93</v>
      </c>
      <c r="C296" s="47" t="s">
        <v>18</v>
      </c>
      <c r="D296" s="46">
        <v>1</v>
      </c>
      <c r="E296" s="49">
        <v>1.52</v>
      </c>
      <c r="F296" s="47">
        <v>1.52</v>
      </c>
      <c r="G296" s="47">
        <v>1.52</v>
      </c>
      <c r="H296" s="50" t="s">
        <v>47</v>
      </c>
    </row>
    <row r="297" spans="1:8" ht="54.75" customHeight="1">
      <c r="A297" s="47">
        <v>254</v>
      </c>
      <c r="B297" s="45" t="s">
        <v>94</v>
      </c>
      <c r="C297" s="47" t="s">
        <v>18</v>
      </c>
      <c r="D297" s="46">
        <v>1</v>
      </c>
      <c r="E297" s="49">
        <v>1.33</v>
      </c>
      <c r="F297" s="47">
        <v>1.31</v>
      </c>
      <c r="G297" s="47">
        <v>1.31</v>
      </c>
      <c r="H297" s="50" t="s">
        <v>47</v>
      </c>
    </row>
    <row r="298" spans="1:8" ht="54.75" customHeight="1">
      <c r="A298" s="47">
        <v>255</v>
      </c>
      <c r="B298" s="45" t="s">
        <v>95</v>
      </c>
      <c r="C298" s="47" t="s">
        <v>18</v>
      </c>
      <c r="D298" s="46">
        <v>1</v>
      </c>
      <c r="E298" s="49">
        <v>5.38</v>
      </c>
      <c r="F298" s="47">
        <v>4.92</v>
      </c>
      <c r="G298" s="47">
        <v>5.63</v>
      </c>
      <c r="H298" s="50" t="s">
        <v>47</v>
      </c>
    </row>
    <row r="299" spans="1:8" ht="54.75" customHeight="1">
      <c r="A299" s="47">
        <v>256</v>
      </c>
      <c r="B299" s="45" t="s">
        <v>97</v>
      </c>
      <c r="C299" s="47" t="s">
        <v>18</v>
      </c>
      <c r="D299" s="46">
        <v>1</v>
      </c>
      <c r="E299" s="49">
        <v>1.21</v>
      </c>
      <c r="F299" s="47">
        <v>1.21</v>
      </c>
      <c r="G299" s="49">
        <v>1.2</v>
      </c>
      <c r="H299" s="50" t="s">
        <v>47</v>
      </c>
    </row>
    <row r="300" spans="1:8" ht="54.75" customHeight="1">
      <c r="A300" s="47">
        <v>257</v>
      </c>
      <c r="B300" s="45" t="s">
        <v>98</v>
      </c>
      <c r="C300" s="47" t="s">
        <v>18</v>
      </c>
      <c r="D300" s="46">
        <v>1</v>
      </c>
      <c r="E300" s="49">
        <v>2.5099999999999998</v>
      </c>
      <c r="F300" s="47">
        <v>2.5099999999999998</v>
      </c>
      <c r="G300" s="47">
        <v>2.4900000000000002</v>
      </c>
      <c r="H300" s="50" t="s">
        <v>47</v>
      </c>
    </row>
    <row r="301" spans="1:8" ht="54.75" customHeight="1">
      <c r="A301" s="47">
        <v>258</v>
      </c>
      <c r="B301" s="45" t="s">
        <v>99</v>
      </c>
      <c r="C301" s="47" t="s">
        <v>29</v>
      </c>
      <c r="D301" s="46">
        <v>1</v>
      </c>
      <c r="E301" s="49">
        <v>0.03</v>
      </c>
      <c r="F301" s="47">
        <v>0.03</v>
      </c>
      <c r="G301" s="47">
        <v>0.03</v>
      </c>
      <c r="H301" s="50" t="s">
        <v>47</v>
      </c>
    </row>
    <row r="302" spans="1:8" ht="54.75" customHeight="1">
      <c r="A302" s="47">
        <v>259</v>
      </c>
      <c r="B302" s="50" t="s">
        <v>235</v>
      </c>
      <c r="C302" s="47" t="s">
        <v>17</v>
      </c>
      <c r="D302" s="46">
        <v>1</v>
      </c>
      <c r="E302" s="49">
        <v>8.32</v>
      </c>
      <c r="F302" s="47">
        <v>8.31</v>
      </c>
      <c r="G302" s="47">
        <v>8.94</v>
      </c>
      <c r="H302" s="42" t="s">
        <v>234</v>
      </c>
    </row>
    <row r="303" spans="1:8" ht="54.75" customHeight="1">
      <c r="A303" s="47">
        <v>260</v>
      </c>
      <c r="B303" s="50" t="s">
        <v>236</v>
      </c>
      <c r="C303" s="47" t="s">
        <v>18</v>
      </c>
      <c r="D303" s="46">
        <v>1</v>
      </c>
      <c r="E303" s="49">
        <v>37.32</v>
      </c>
      <c r="F303" s="47">
        <v>34.450000000000003</v>
      </c>
      <c r="G303" s="47">
        <v>34.450000000000003</v>
      </c>
      <c r="H303" s="42" t="s">
        <v>234</v>
      </c>
    </row>
    <row r="304" spans="1:8" ht="54.75" customHeight="1">
      <c r="A304" s="47">
        <v>261</v>
      </c>
      <c r="B304" s="50" t="s">
        <v>237</v>
      </c>
      <c r="C304" s="47" t="s">
        <v>17</v>
      </c>
      <c r="D304" s="46">
        <v>1</v>
      </c>
      <c r="E304" s="49">
        <v>3.66</v>
      </c>
      <c r="F304" s="47">
        <v>3.66</v>
      </c>
      <c r="G304" s="47">
        <v>4.2</v>
      </c>
      <c r="H304" s="42" t="s">
        <v>234</v>
      </c>
    </row>
    <row r="305" spans="1:10" s="27" customFormat="1" ht="68.25" customHeight="1">
      <c r="A305" s="47">
        <v>262</v>
      </c>
      <c r="B305" s="50" t="s">
        <v>238</v>
      </c>
      <c r="C305" s="47" t="s">
        <v>18</v>
      </c>
      <c r="D305" s="46">
        <v>1</v>
      </c>
      <c r="E305" s="49">
        <v>0.9</v>
      </c>
      <c r="F305" s="47">
        <v>0.87</v>
      </c>
      <c r="G305" s="47">
        <v>0.11</v>
      </c>
      <c r="H305" s="42" t="s">
        <v>234</v>
      </c>
      <c r="I305" s="26"/>
      <c r="J305" s="26"/>
    </row>
    <row r="306" spans="1:10" ht="54" customHeight="1">
      <c r="A306" s="47">
        <v>263</v>
      </c>
      <c r="B306" s="50" t="s">
        <v>239</v>
      </c>
      <c r="C306" s="47" t="s">
        <v>18</v>
      </c>
      <c r="D306" s="46">
        <v>1</v>
      </c>
      <c r="E306" s="49">
        <v>7.63</v>
      </c>
      <c r="F306" s="47">
        <v>7.13</v>
      </c>
      <c r="G306" s="47">
        <v>6.86</v>
      </c>
      <c r="H306" s="42" t="s">
        <v>234</v>
      </c>
    </row>
    <row r="307" spans="1:10" ht="39" customHeight="1">
      <c r="A307" s="47">
        <v>264</v>
      </c>
      <c r="B307" s="50" t="s">
        <v>240</v>
      </c>
      <c r="C307" s="47" t="s">
        <v>18</v>
      </c>
      <c r="D307" s="46">
        <v>1</v>
      </c>
      <c r="E307" s="49">
        <v>2.1</v>
      </c>
      <c r="F307" s="47">
        <v>0.59</v>
      </c>
      <c r="G307" s="47">
        <v>0.02</v>
      </c>
      <c r="H307" s="42" t="s">
        <v>234</v>
      </c>
    </row>
    <row r="308" spans="1:10" ht="48.75" customHeight="1">
      <c r="A308" s="47">
        <v>265</v>
      </c>
      <c r="B308" s="50" t="s">
        <v>241</v>
      </c>
      <c r="C308" s="47" t="s">
        <v>29</v>
      </c>
      <c r="D308" s="46">
        <v>1</v>
      </c>
      <c r="E308" s="47">
        <v>4.8499999999999996</v>
      </c>
      <c r="F308" s="47">
        <v>2.81</v>
      </c>
      <c r="G308" s="47">
        <v>2.65</v>
      </c>
      <c r="H308" s="42" t="s">
        <v>234</v>
      </c>
    </row>
    <row r="309" spans="1:10" ht="48.75" customHeight="1">
      <c r="A309" s="47">
        <v>266</v>
      </c>
      <c r="B309" s="42" t="s">
        <v>101</v>
      </c>
      <c r="C309" s="39" t="s">
        <v>34</v>
      </c>
      <c r="D309" s="40">
        <v>1</v>
      </c>
      <c r="E309" s="41">
        <v>0.31</v>
      </c>
      <c r="F309" s="41">
        <v>0.31</v>
      </c>
      <c r="G309" s="41">
        <v>0.31</v>
      </c>
      <c r="H309" s="42" t="s">
        <v>234</v>
      </c>
    </row>
    <row r="310" spans="1:10" ht="48.75" customHeight="1">
      <c r="A310" s="47">
        <v>267</v>
      </c>
      <c r="B310" s="42" t="s">
        <v>35</v>
      </c>
      <c r="C310" s="39" t="s">
        <v>34</v>
      </c>
      <c r="D310" s="40">
        <v>1</v>
      </c>
      <c r="E310" s="41">
        <v>0.64</v>
      </c>
      <c r="F310" s="41">
        <v>0.64</v>
      </c>
      <c r="G310" s="41">
        <v>0.64</v>
      </c>
      <c r="H310" s="42" t="s">
        <v>234</v>
      </c>
    </row>
    <row r="311" spans="1:10" ht="48.75" customHeight="1">
      <c r="A311" s="47">
        <v>268</v>
      </c>
      <c r="B311" s="42" t="s">
        <v>36</v>
      </c>
      <c r="C311" s="39" t="s">
        <v>34</v>
      </c>
      <c r="D311" s="40">
        <v>1</v>
      </c>
      <c r="E311" s="41">
        <v>0.61</v>
      </c>
      <c r="F311" s="41">
        <v>0.61</v>
      </c>
      <c r="G311" s="41">
        <v>0.61</v>
      </c>
      <c r="H311" s="42" t="s">
        <v>234</v>
      </c>
    </row>
    <row r="312" spans="1:10" ht="27" customHeight="1">
      <c r="A312" s="47"/>
      <c r="B312" s="33" t="s">
        <v>297</v>
      </c>
      <c r="C312" s="32"/>
      <c r="D312" s="34">
        <f>SUM(D292:D311)</f>
        <v>20</v>
      </c>
      <c r="E312" s="68">
        <f t="shared" ref="E312:G312" si="14">SUM(E292:E311)</f>
        <v>107.94999999999999</v>
      </c>
      <c r="F312" s="68">
        <f t="shared" si="14"/>
        <v>100.39000000000001</v>
      </c>
      <c r="G312" s="68">
        <f t="shared" si="14"/>
        <v>100.47000000000001</v>
      </c>
      <c r="H312" s="69"/>
    </row>
    <row r="313" spans="1:10" s="30" customFormat="1" ht="38.25" customHeight="1">
      <c r="A313" s="47"/>
      <c r="B313" s="33" t="s">
        <v>296</v>
      </c>
      <c r="C313" s="47"/>
      <c r="D313" s="34">
        <f>D108+D152+D161+D167+D175+D179+D181+D183+D185+D188+D192+D196+D198+D202+D204+D218+D232+D236+D290+D312</f>
        <v>418</v>
      </c>
      <c r="E313" s="68">
        <f>E108+E152+E161+E167+E175+E179+E181+E183+E185+E188+E192+E196+E198+E202+E204+E218+E232+E236+E290+E312</f>
        <v>1895.05</v>
      </c>
      <c r="F313" s="68">
        <f>F108+F152+F161+F167+F175+F179+F181+F183+F185+F188+F192+F196+F198+F202+F204+F218+F232+F236+F290+F312</f>
        <v>1776.4600000000003</v>
      </c>
      <c r="G313" s="68">
        <f>G108+G152+G161+G167+G175+G179+G181+G183+G185+G188+G192+G196+G198+G202+G204+G218+G232+G236+G290+G312</f>
        <v>1776.48</v>
      </c>
      <c r="H313" s="50"/>
    </row>
    <row r="314" spans="1:10" s="30" customFormat="1" ht="19.5" customHeight="1">
      <c r="A314" s="71"/>
      <c r="C314" s="71"/>
      <c r="D314" s="72"/>
      <c r="E314" s="73"/>
      <c r="F314" s="73"/>
      <c r="G314" s="73"/>
      <c r="H314" s="80"/>
    </row>
    <row r="315" spans="1:10" s="30" customFormat="1" ht="19.5" customHeight="1">
      <c r="A315" s="71"/>
      <c r="C315" s="71"/>
      <c r="D315" s="72"/>
      <c r="E315" s="73"/>
      <c r="F315" s="73"/>
      <c r="G315" s="73"/>
      <c r="H315" s="80"/>
    </row>
    <row r="316" spans="1:10" s="30" customFormat="1" ht="19.5" customHeight="1">
      <c r="A316" s="71"/>
      <c r="C316" s="71"/>
      <c r="D316" s="72"/>
      <c r="E316" s="73"/>
      <c r="F316" s="73"/>
      <c r="G316" s="73"/>
      <c r="H316" s="80"/>
    </row>
    <row r="317" spans="1:10" s="30" customFormat="1" ht="19.5" customHeight="1">
      <c r="A317" s="71"/>
      <c r="C317" s="71"/>
      <c r="D317" s="72"/>
      <c r="E317" s="73"/>
      <c r="F317" s="73"/>
      <c r="G317" s="73"/>
      <c r="H317" s="80"/>
    </row>
    <row r="318" spans="1:10" s="30" customFormat="1" ht="19.5" customHeight="1">
      <c r="A318" s="71"/>
      <c r="C318" s="71"/>
      <c r="D318" s="72"/>
      <c r="E318" s="73"/>
      <c r="F318" s="73"/>
      <c r="G318" s="73"/>
      <c r="H318" s="80"/>
    </row>
    <row r="319" spans="1:10" s="30" customFormat="1" ht="19.5" customHeight="1">
      <c r="A319" s="71"/>
      <c r="C319" s="71"/>
      <c r="D319" s="72"/>
      <c r="E319" s="73"/>
      <c r="F319" s="73"/>
      <c r="G319" s="73"/>
      <c r="H319" s="80"/>
    </row>
    <row r="320" spans="1:10" s="30" customFormat="1" ht="19.5" customHeight="1">
      <c r="A320" s="71"/>
      <c r="C320" s="71"/>
      <c r="D320" s="72"/>
      <c r="E320" s="73"/>
      <c r="F320" s="73"/>
      <c r="G320" s="73"/>
      <c r="H320" s="80"/>
    </row>
    <row r="321" spans="1:8" s="30" customFormat="1" ht="19.5" customHeight="1">
      <c r="A321" s="71"/>
      <c r="C321" s="71"/>
      <c r="D321" s="72"/>
      <c r="E321" s="73"/>
      <c r="F321" s="73"/>
      <c r="G321" s="73"/>
      <c r="H321" s="80"/>
    </row>
    <row r="322" spans="1:8" s="30" customFormat="1" ht="19.5" customHeight="1">
      <c r="A322" s="71"/>
      <c r="C322" s="71"/>
      <c r="D322" s="72"/>
      <c r="E322" s="73"/>
      <c r="F322" s="73"/>
      <c r="G322" s="73"/>
      <c r="H322" s="80"/>
    </row>
    <row r="323" spans="1:8" s="30" customFormat="1" ht="19.5" customHeight="1">
      <c r="A323" s="71"/>
      <c r="C323" s="71"/>
      <c r="D323" s="72"/>
      <c r="E323" s="73"/>
      <c r="F323" s="73"/>
      <c r="G323" s="73"/>
      <c r="H323" s="80"/>
    </row>
    <row r="324" spans="1:8" s="30" customFormat="1" ht="45.75" customHeight="1">
      <c r="A324" s="71"/>
      <c r="C324" s="72"/>
      <c r="E324" s="71"/>
      <c r="F324" s="73"/>
      <c r="G324" s="73"/>
      <c r="H324" s="74"/>
    </row>
    <row r="326" spans="1:8" s="30" customFormat="1">
      <c r="A326" s="28"/>
      <c r="B326" s="29"/>
      <c r="C326" s="28"/>
      <c r="D326" s="31"/>
      <c r="E326" s="75"/>
      <c r="F326" s="75"/>
      <c r="G326" s="75"/>
      <c r="H326" s="80"/>
    </row>
  </sheetData>
  <mergeCells count="4">
    <mergeCell ref="A1:H1"/>
    <mergeCell ref="D171:D172"/>
    <mergeCell ref="C171:C172"/>
    <mergeCell ref="A233:B233"/>
  </mergeCells>
  <pageMargins left="0.74803149606299213" right="0.74803149606299213" top="0.98425196850393704" bottom="0.98425196850393704" header="0.51181102362204722" footer="0.51181102362204722"/>
  <pageSetup paperSize="5" scale="45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Com. projects BTC Package</vt:lpstr>
      <vt:lpstr>Com. projectsNLCPR incldng pkg </vt:lpstr>
      <vt:lpstr>'Com. projects BTC Package'!Print_Titles</vt:lpstr>
      <vt:lpstr>'Com. projectsNLCPR incldng pkg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Apurba Deka</cp:lastModifiedBy>
  <cp:lastPrinted>2015-12-17T01:36:43Z</cp:lastPrinted>
  <dcterms:created xsi:type="dcterms:W3CDTF">1996-10-14T23:33:28Z</dcterms:created>
  <dcterms:modified xsi:type="dcterms:W3CDTF">2019-05-31T20:14:15Z</dcterms:modified>
</cp:coreProperties>
</file>